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3. Journal of  Sedimentary Environments\Papers\2019. vol. 4\6. Pinto et al, 2019, SPT-Furnas\"/>
    </mc:Choice>
  </mc:AlternateContent>
  <xr:revisionPtr revIDLastSave="0" documentId="13_ncr:1_{F392739B-51ED-4D84-9786-4A4F10EF9831}" xr6:coauthVersionLast="41" xr6:coauthVersionMax="41" xr10:uidLastSave="{00000000-0000-0000-0000-000000000000}"/>
  <bookViews>
    <workbookView xWindow="-108" yWindow="-108" windowWidth="23256" windowHeight="12576" firstSheet="7" activeTab="29" xr2:uid="{00000000-000D-0000-FFFF-FFFF00000000}"/>
  </bookViews>
  <sheets>
    <sheet name="Paper Information" sheetId="36" r:id="rId1"/>
    <sheet name="Al" sheetId="3" r:id="rId2"/>
    <sheet name="As" sheetId="6" r:id="rId3"/>
    <sheet name="Ba" sheetId="7" r:id="rId4"/>
    <sheet name="Be" sheetId="8" r:id="rId5"/>
    <sheet name="Ca" sheetId="9" r:id="rId6"/>
    <sheet name="Co" sheetId="13" r:id="rId7"/>
    <sheet name="Cr" sheetId="14" r:id="rId8"/>
    <sheet name="Cu" sheetId="15" r:id="rId9"/>
    <sheet name="Fe" sheetId="11" r:id="rId10"/>
    <sheet name="K" sheetId="16" r:id="rId11"/>
    <sheet name="La" sheetId="17" r:id="rId12"/>
    <sheet name="Mg" sheetId="18" r:id="rId13"/>
    <sheet name="Mn" sheetId="19" r:id="rId14"/>
    <sheet name="Mo" sheetId="20" r:id="rId15"/>
    <sheet name="Na" sheetId="21" r:id="rId16"/>
    <sheet name="Nb" sheetId="22" r:id="rId17"/>
    <sheet name="Ni" sheetId="23" r:id="rId18"/>
    <sheet name="P" sheetId="24" r:id="rId19"/>
    <sheet name="Pb" sheetId="25" r:id="rId20"/>
    <sheet name="S" sheetId="26" r:id="rId21"/>
    <sheet name="Sc" sheetId="27" r:id="rId22"/>
    <sheet name="Sn" sheetId="28" r:id="rId23"/>
    <sheet name="Sr" sheetId="29" r:id="rId24"/>
    <sheet name="Th" sheetId="30" r:id="rId25"/>
    <sheet name="Ti" sheetId="31" r:id="rId26"/>
    <sheet name="V" sheetId="32" r:id="rId27"/>
    <sheet name="Y" sheetId="33" r:id="rId28"/>
    <sheet name="Zn" sheetId="34" r:id="rId29"/>
    <sheet name="Zr" sheetId="35" r:id="rId30"/>
  </sheets>
  <calcPr calcId="181029"/>
</workbook>
</file>

<file path=xl/calcChain.xml><?xml version="1.0" encoding="utf-8"?>
<calcChain xmlns="http://schemas.openxmlformats.org/spreadsheetml/2006/main">
  <c r="B20" i="23" l="1"/>
  <c r="B21" i="23"/>
  <c r="B22" i="23"/>
  <c r="B23" i="23"/>
  <c r="B23" i="35"/>
  <c r="B22" i="35"/>
  <c r="B21" i="35"/>
  <c r="B20" i="35"/>
  <c r="B23" i="34"/>
  <c r="B22" i="34"/>
  <c r="B21" i="34"/>
  <c r="B20" i="34"/>
  <c r="B23" i="33"/>
  <c r="B22" i="33"/>
  <c r="B21" i="33"/>
  <c r="B20" i="33"/>
  <c r="B23" i="32"/>
  <c r="B22" i="32"/>
  <c r="B21" i="32"/>
  <c r="B20" i="32"/>
  <c r="B23" i="31"/>
  <c r="B22" i="31"/>
  <c r="B21" i="31"/>
  <c r="B20" i="31"/>
  <c r="B23" i="30"/>
  <c r="B22" i="30"/>
  <c r="B21" i="30"/>
  <c r="B20" i="30"/>
  <c r="B23" i="29"/>
  <c r="B22" i="29"/>
  <c r="B21" i="29"/>
  <c r="B20" i="29"/>
  <c r="B23" i="28"/>
  <c r="B22" i="28"/>
  <c r="B21" i="28"/>
  <c r="B20" i="28"/>
  <c r="B23" i="27"/>
  <c r="B22" i="27"/>
  <c r="B21" i="27"/>
  <c r="B20" i="27"/>
  <c r="B23" i="26"/>
  <c r="B22" i="26"/>
  <c r="B21" i="26"/>
  <c r="B20" i="26"/>
  <c r="B23" i="25"/>
  <c r="B22" i="25"/>
  <c r="B21" i="25"/>
  <c r="B20" i="25"/>
  <c r="B23" i="24"/>
  <c r="B22" i="24"/>
  <c r="B21" i="24"/>
  <c r="B20" i="24"/>
  <c r="B23" i="22"/>
  <c r="B22" i="22"/>
  <c r="B21" i="22"/>
  <c r="B20" i="22"/>
  <c r="B23" i="21"/>
  <c r="B22" i="21"/>
  <c r="B21" i="21"/>
  <c r="B20" i="21"/>
  <c r="B23" i="20"/>
  <c r="B22" i="20"/>
  <c r="B21" i="20"/>
  <c r="B20" i="20"/>
  <c r="B23" i="19"/>
  <c r="B22" i="19"/>
  <c r="B21" i="19"/>
  <c r="B20" i="19"/>
  <c r="B23" i="18"/>
  <c r="B22" i="18"/>
  <c r="B21" i="18"/>
  <c r="B20" i="18"/>
  <c r="B23" i="17"/>
  <c r="B22" i="17"/>
  <c r="B21" i="17"/>
  <c r="B20" i="17"/>
  <c r="B23" i="16"/>
  <c r="B22" i="16"/>
  <c r="B21" i="16"/>
  <c r="B20" i="16"/>
  <c r="B23" i="11"/>
  <c r="B22" i="11"/>
  <c r="B21" i="11"/>
  <c r="B20" i="11"/>
  <c r="B23" i="15"/>
  <c r="B22" i="15"/>
  <c r="B21" i="15"/>
  <c r="B20" i="15"/>
  <c r="B23" i="14"/>
  <c r="B22" i="14"/>
  <c r="B21" i="14"/>
  <c r="B20" i="14"/>
  <c r="B23" i="13"/>
  <c r="B22" i="13"/>
  <c r="B21" i="13"/>
  <c r="B20" i="13"/>
  <c r="B23" i="9"/>
  <c r="B22" i="9"/>
  <c r="B21" i="9"/>
  <c r="B20" i="9"/>
  <c r="B23" i="8"/>
  <c r="B22" i="8"/>
  <c r="B21" i="8"/>
  <c r="B20" i="8"/>
  <c r="B23" i="7"/>
  <c r="B22" i="7"/>
  <c r="B21" i="7"/>
  <c r="B20" i="7"/>
  <c r="B23" i="6"/>
  <c r="B22" i="6"/>
  <c r="B21" i="6"/>
  <c r="B20" i="6"/>
  <c r="B23" i="3"/>
  <c r="B22" i="3"/>
  <c r="B21" i="3"/>
  <c r="B20" i="3"/>
</calcChain>
</file>

<file path=xl/sharedStrings.xml><?xml version="1.0" encoding="utf-8"?>
<sst xmlns="http://schemas.openxmlformats.org/spreadsheetml/2006/main" count="320" uniqueCount="39">
  <si>
    <t>Mo</t>
  </si>
  <si>
    <t>Cu</t>
  </si>
  <si>
    <t>Pb</t>
  </si>
  <si>
    <t>Zn</t>
  </si>
  <si>
    <t>Ni</t>
  </si>
  <si>
    <t>Co</t>
  </si>
  <si>
    <t>Mn</t>
  </si>
  <si>
    <t>Fe</t>
  </si>
  <si>
    <t>As</t>
  </si>
  <si>
    <t>Th</t>
  </si>
  <si>
    <t>Sr</t>
  </si>
  <si>
    <t>V</t>
  </si>
  <si>
    <t>Ca</t>
  </si>
  <si>
    <t>P</t>
  </si>
  <si>
    <t>La</t>
  </si>
  <si>
    <t>Cr</t>
  </si>
  <si>
    <t>Mg</t>
  </si>
  <si>
    <t>Ba</t>
  </si>
  <si>
    <t>Ti</t>
  </si>
  <si>
    <t>Al</t>
  </si>
  <si>
    <t>Na</t>
  </si>
  <si>
    <t>K</t>
  </si>
  <si>
    <t>Zr</t>
  </si>
  <si>
    <t>Sn</t>
  </si>
  <si>
    <t>Y</t>
  </si>
  <si>
    <t>Nb</t>
  </si>
  <si>
    <t>Be</t>
  </si>
  <si>
    <t>Sc</t>
  </si>
  <si>
    <t>S</t>
  </si>
  <si>
    <t>%</t>
  </si>
  <si>
    <t>Max.</t>
  </si>
  <si>
    <t>Min.</t>
  </si>
  <si>
    <t>Depth</t>
  </si>
  <si>
    <t>mg/kg</t>
  </si>
  <si>
    <t>Med.</t>
  </si>
  <si>
    <t>StDev</t>
  </si>
  <si>
    <t>m</t>
  </si>
  <si>
    <t>Mean</t>
  </si>
  <si>
    <t>Appendix 3 from: Pinto, A.F.S., Ramalho, J.C.M., Borghi, L., Carelli, T.G., Plantz, J.B., Pereira, E., Terroso, D., Santos, W.H., Geraldes, M.C., Rocha, F., Rodrigues, M.A.C., Laut, L., Martins, M.V.A., 2019. Background concentrations of chemical elements in Sepetiba Bay (SE Brazil). Journal of Sedimentary Environments, 4 (1): 108-123. https://doi.org/10.12957/jse.2019.40992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</si>
</sst>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2" fontId="19" fillId="0" borderId="0" xfId="0" applyNumberFormat="1" applyFont="1"/>
    <xf numFmtId="0" fontId="19" fillId="0" borderId="0" xfId="0" applyFont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1" fontId="18" fillId="33" borderId="10" xfId="0" applyNumberFormat="1" applyFont="1" applyFill="1" applyBorder="1" applyAlignment="1">
      <alignment horizontal="center"/>
    </xf>
    <xf numFmtId="164" fontId="19" fillId="34" borderId="10" xfId="0" applyNumberFormat="1" applyFont="1" applyFill="1" applyBorder="1" applyAlignment="1">
      <alignment horizontal="center"/>
    </xf>
    <xf numFmtId="0" fontId="18" fillId="0" borderId="10" xfId="0" applyFont="1" applyBorder="1"/>
    <xf numFmtId="0" fontId="18" fillId="35" borderId="10" xfId="0" applyFont="1" applyFill="1" applyBorder="1"/>
    <xf numFmtId="1" fontId="18" fillId="35" borderId="11" xfId="0" applyNumberFormat="1" applyFont="1" applyFill="1" applyBorder="1" applyAlignment="1">
      <alignment horizontal="center"/>
    </xf>
    <xf numFmtId="1" fontId="18" fillId="35" borderId="10" xfId="0" applyNumberFormat="1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18" fillId="35" borderId="10" xfId="0" applyNumberFormat="1" applyFont="1" applyFill="1" applyBorder="1" applyAlignment="1">
      <alignment horizontal="center" vertical="center"/>
    </xf>
    <xf numFmtId="2" fontId="18" fillId="35" borderId="11" xfId="0" applyNumberFormat="1" applyFont="1" applyFill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20" fillId="35" borderId="10" xfId="0" applyFont="1" applyFill="1" applyBorder="1"/>
    <xf numFmtId="164" fontId="19" fillId="0" borderId="12" xfId="0" applyNumberFormat="1" applyFont="1" applyBorder="1" applyAlignment="1">
      <alignment horizontal="center"/>
    </xf>
    <xf numFmtId="164" fontId="18" fillId="35" borderId="10" xfId="0" applyNumberFormat="1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35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left"/>
    </xf>
    <xf numFmtId="164" fontId="18" fillId="35" borderId="11" xfId="0" applyNumberFormat="1" applyFont="1" applyFill="1" applyBorder="1" applyAlignment="1">
      <alignment horizontal="center"/>
    </xf>
    <xf numFmtId="164" fontId="19" fillId="0" borderId="12" xfId="0" applyNumberFormat="1" applyFont="1" applyBorder="1" applyAlignment="1">
      <alignment horizontal="center" vertical="center"/>
    </xf>
    <xf numFmtId="164" fontId="18" fillId="35" borderId="10" xfId="0" applyNumberFormat="1" applyFont="1" applyFill="1" applyBorder="1" applyAlignment="1">
      <alignment horizontal="center" vertical="center"/>
    </xf>
    <xf numFmtId="165" fontId="18" fillId="35" borderId="10" xfId="0" applyNumberFormat="1" applyFont="1" applyFill="1" applyBorder="1" applyAlignment="1">
      <alignment horizontal="center"/>
    </xf>
    <xf numFmtId="165" fontId="18" fillId="35" borderId="11" xfId="0" applyNumberFormat="1" applyFont="1" applyFill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164" fontId="18" fillId="35" borderId="11" xfId="0" applyNumberFormat="1" applyFont="1" applyFill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2" fontId="18" fillId="35" borderId="10" xfId="0" applyNumberFormat="1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2" xfId="0" applyNumberFormat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/>
    </xf>
    <xf numFmtId="164" fontId="18" fillId="33" borderId="11" xfId="0" applyNumberFormat="1" applyFont="1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0" fontId="21" fillId="0" borderId="0" xfId="0" applyFont="1" applyAlignment="1">
      <alignment vertical="center" wrapText="1"/>
    </xf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Al!$B$3:$B$23</c:f>
              <c:numCache>
                <c:formatCode>0.00</c:formatCode>
                <c:ptCount val="21"/>
                <c:pt idx="0">
                  <c:v>8.4</c:v>
                </c:pt>
                <c:pt idx="1">
                  <c:v>8.35</c:v>
                </c:pt>
                <c:pt idx="2">
                  <c:v>8.75</c:v>
                </c:pt>
                <c:pt idx="3">
                  <c:v>8.89</c:v>
                </c:pt>
                <c:pt idx="4">
                  <c:v>8.8800000000000008</c:v>
                </c:pt>
                <c:pt idx="5">
                  <c:v>9.3000000000000007</c:v>
                </c:pt>
                <c:pt idx="6">
                  <c:v>6.83</c:v>
                </c:pt>
                <c:pt idx="7">
                  <c:v>7.93</c:v>
                </c:pt>
                <c:pt idx="8">
                  <c:v>7.81</c:v>
                </c:pt>
                <c:pt idx="9">
                  <c:v>8.0399999999999991</c:v>
                </c:pt>
                <c:pt idx="10">
                  <c:v>7.9</c:v>
                </c:pt>
                <c:pt idx="11">
                  <c:v>8.65</c:v>
                </c:pt>
                <c:pt idx="12">
                  <c:v>8.66</c:v>
                </c:pt>
                <c:pt idx="13">
                  <c:v>8.84</c:v>
                </c:pt>
                <c:pt idx="14">
                  <c:v>8.07</c:v>
                </c:pt>
                <c:pt idx="15">
                  <c:v>8.3699999999999992</c:v>
                </c:pt>
                <c:pt idx="16">
                  <c:v>8.1300000000000008</c:v>
                </c:pt>
                <c:pt idx="17">
                  <c:v>9.3000000000000007</c:v>
                </c:pt>
                <c:pt idx="18">
                  <c:v>6.83</c:v>
                </c:pt>
                <c:pt idx="19">
                  <c:v>8.3411764705882359</c:v>
                </c:pt>
                <c:pt idx="20">
                  <c:v>0.57372556977335853</c:v>
                </c:pt>
              </c:numCache>
            </c:numRef>
          </c:xVal>
          <c:yVal>
            <c:numRef>
              <c:f>Al!$C$3:$C$23</c:f>
              <c:numCache>
                <c:formatCode>0.0</c:formatCode>
                <c:ptCount val="21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FA-4DFE-B2C3-509BF2A9B771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Al!$D$3:$D$23</c:f>
              <c:numCache>
                <c:formatCode>0.00</c:formatCode>
                <c:ptCount val="21"/>
                <c:pt idx="0">
                  <c:v>8.3726315789473684</c:v>
                </c:pt>
                <c:pt idx="1">
                  <c:v>8.3726315789473684</c:v>
                </c:pt>
                <c:pt idx="2">
                  <c:v>8.3726315789473684</c:v>
                </c:pt>
                <c:pt idx="3">
                  <c:v>8.3726315789473684</c:v>
                </c:pt>
                <c:pt idx="4">
                  <c:v>8.3726315789473684</c:v>
                </c:pt>
                <c:pt idx="5">
                  <c:v>8.3726315789473684</c:v>
                </c:pt>
                <c:pt idx="6">
                  <c:v>8.3726315789473684</c:v>
                </c:pt>
                <c:pt idx="7">
                  <c:v>8.3726315789473684</c:v>
                </c:pt>
                <c:pt idx="8">
                  <c:v>8.3726315789473684</c:v>
                </c:pt>
                <c:pt idx="9">
                  <c:v>8.3726315789473684</c:v>
                </c:pt>
                <c:pt idx="10">
                  <c:v>8.3726315789473684</c:v>
                </c:pt>
                <c:pt idx="11">
                  <c:v>8.3726315789473684</c:v>
                </c:pt>
                <c:pt idx="12">
                  <c:v>8.3726315789473684</c:v>
                </c:pt>
                <c:pt idx="13">
                  <c:v>8.3726315789473684</c:v>
                </c:pt>
                <c:pt idx="14">
                  <c:v>8.3726315789473684</c:v>
                </c:pt>
                <c:pt idx="15">
                  <c:v>8.3726315789473684</c:v>
                </c:pt>
                <c:pt idx="16">
                  <c:v>8.3726315789473684</c:v>
                </c:pt>
              </c:numCache>
            </c:numRef>
          </c:xVal>
          <c:yVal>
            <c:numRef>
              <c:f>Al!$C$3:$C$23</c:f>
              <c:numCache>
                <c:formatCode>0.0</c:formatCode>
                <c:ptCount val="21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FA-4DFE-B2C3-509BF2A9B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5"/>
        </c:scaling>
        <c:delete val="0"/>
        <c:axPos val="t"/>
        <c:numFmt formatCode="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As!$B$3:$B$30</c:f>
              <c:numCache>
                <c:formatCode>General</c:formatCode>
                <c:ptCount val="28"/>
                <c:pt idx="0">
                  <c:v>21</c:v>
                </c:pt>
                <c:pt idx="1">
                  <c:v>18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16</c:v>
                </c:pt>
                <c:pt idx="8">
                  <c:v>14</c:v>
                </c:pt>
                <c:pt idx="9">
                  <c:v>17</c:v>
                </c:pt>
                <c:pt idx="10">
                  <c:v>15</c:v>
                </c:pt>
                <c:pt idx="11">
                  <c:v>15</c:v>
                </c:pt>
                <c:pt idx="12">
                  <c:v>22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 formatCode="0.00">
                  <c:v>22</c:v>
                </c:pt>
                <c:pt idx="18" formatCode="0.00">
                  <c:v>12</c:v>
                </c:pt>
                <c:pt idx="19" formatCode="0.00">
                  <c:v>16.588235294117649</c:v>
                </c:pt>
                <c:pt idx="20" formatCode="0.00">
                  <c:v>2.5509513796182914</c:v>
                </c:pt>
              </c:numCache>
            </c:numRef>
          </c:xVal>
          <c:yVal>
            <c:numRef>
              <c:f>As!$C$3:$C$30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50-43A6-BB62-D38862CBE0B6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As!$D$3:$D$30</c:f>
              <c:numCache>
                <c:formatCode>0.0</c:formatCode>
                <c:ptCount val="28"/>
                <c:pt idx="0">
                  <c:v>16.473684210526315</c:v>
                </c:pt>
                <c:pt idx="1">
                  <c:v>16.473684210526315</c:v>
                </c:pt>
                <c:pt idx="2">
                  <c:v>16.473684210526315</c:v>
                </c:pt>
                <c:pt idx="3">
                  <c:v>16.473684210526315</c:v>
                </c:pt>
                <c:pt idx="4">
                  <c:v>16.473684210526315</c:v>
                </c:pt>
                <c:pt idx="5">
                  <c:v>16.473684210526315</c:v>
                </c:pt>
                <c:pt idx="6">
                  <c:v>16.473684210526315</c:v>
                </c:pt>
                <c:pt idx="7">
                  <c:v>16.473684210526315</c:v>
                </c:pt>
                <c:pt idx="8">
                  <c:v>16.473684210526315</c:v>
                </c:pt>
                <c:pt idx="9">
                  <c:v>16.473684210526315</c:v>
                </c:pt>
                <c:pt idx="10">
                  <c:v>16.473684210526315</c:v>
                </c:pt>
                <c:pt idx="11">
                  <c:v>16.473684210526315</c:v>
                </c:pt>
                <c:pt idx="12">
                  <c:v>16.473684210526315</c:v>
                </c:pt>
                <c:pt idx="13">
                  <c:v>16.473684210526315</c:v>
                </c:pt>
                <c:pt idx="14">
                  <c:v>16.473684210526315</c:v>
                </c:pt>
                <c:pt idx="15">
                  <c:v>16.473684210526315</c:v>
                </c:pt>
                <c:pt idx="16">
                  <c:v>16.473684210526315</c:v>
                </c:pt>
              </c:numCache>
            </c:numRef>
          </c:xVal>
          <c:yVal>
            <c:numRef>
              <c:f>As!$C$3:$C$30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50-43A6-BB62-D38862CBE0B6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As!$E$4:$E$29</c:f>
              <c:numCache>
                <c:formatCode>0.0</c:formatCode>
                <c:ptCount val="26"/>
              </c:numCache>
            </c:numRef>
          </c:xVal>
          <c:yVal>
            <c:numRef>
              <c:f>As!$C$4:$C$29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50-43A6-BB62-D38862CB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Ba!$B$3:$B$30</c:f>
              <c:numCache>
                <c:formatCode>General</c:formatCode>
                <c:ptCount val="28"/>
                <c:pt idx="0">
                  <c:v>140</c:v>
                </c:pt>
                <c:pt idx="1">
                  <c:v>189</c:v>
                </c:pt>
                <c:pt idx="2">
                  <c:v>168</c:v>
                </c:pt>
                <c:pt idx="3">
                  <c:v>277</c:v>
                </c:pt>
                <c:pt idx="4">
                  <c:v>191</c:v>
                </c:pt>
                <c:pt idx="5">
                  <c:v>255</c:v>
                </c:pt>
                <c:pt idx="6">
                  <c:v>105</c:v>
                </c:pt>
                <c:pt idx="7">
                  <c:v>115</c:v>
                </c:pt>
                <c:pt idx="8">
                  <c:v>137</c:v>
                </c:pt>
                <c:pt idx="9">
                  <c:v>122</c:v>
                </c:pt>
                <c:pt idx="10">
                  <c:v>133</c:v>
                </c:pt>
                <c:pt idx="11">
                  <c:v>182</c:v>
                </c:pt>
                <c:pt idx="12">
                  <c:v>135</c:v>
                </c:pt>
                <c:pt idx="13">
                  <c:v>166</c:v>
                </c:pt>
                <c:pt idx="14">
                  <c:v>144</c:v>
                </c:pt>
                <c:pt idx="15">
                  <c:v>109</c:v>
                </c:pt>
                <c:pt idx="16">
                  <c:v>105</c:v>
                </c:pt>
                <c:pt idx="17" formatCode="0">
                  <c:v>277</c:v>
                </c:pt>
                <c:pt idx="18" formatCode="0">
                  <c:v>105</c:v>
                </c:pt>
                <c:pt idx="19" formatCode="0">
                  <c:v>157.23529411764707</c:v>
                </c:pt>
                <c:pt idx="20" formatCode="0">
                  <c:v>49.767621768280101</c:v>
                </c:pt>
              </c:numCache>
            </c:numRef>
          </c:xVal>
          <c:yVal>
            <c:numRef>
              <c:f>Ba!$C$3:$C$30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9C-4B1A-A200-57ED943D61A3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Ba!$D$3:$D$30</c:f>
              <c:numCache>
                <c:formatCode>0</c:formatCode>
                <c:ptCount val="28"/>
                <c:pt idx="0">
                  <c:v>160.47368421052633</c:v>
                </c:pt>
                <c:pt idx="1">
                  <c:v>160.47368421052633</c:v>
                </c:pt>
                <c:pt idx="2">
                  <c:v>160.47368421052633</c:v>
                </c:pt>
                <c:pt idx="3">
                  <c:v>160.47368421052633</c:v>
                </c:pt>
                <c:pt idx="4">
                  <c:v>160.47368421052633</c:v>
                </c:pt>
                <c:pt idx="5">
                  <c:v>160.47368421052633</c:v>
                </c:pt>
                <c:pt idx="6">
                  <c:v>160.47368421052633</c:v>
                </c:pt>
                <c:pt idx="7">
                  <c:v>160.47368421052633</c:v>
                </c:pt>
                <c:pt idx="8">
                  <c:v>160.47368421052633</c:v>
                </c:pt>
                <c:pt idx="9">
                  <c:v>160.47368421052633</c:v>
                </c:pt>
                <c:pt idx="10">
                  <c:v>160.47368421052633</c:v>
                </c:pt>
                <c:pt idx="11">
                  <c:v>160.47368421052633</c:v>
                </c:pt>
                <c:pt idx="12">
                  <c:v>160.47368421052633</c:v>
                </c:pt>
                <c:pt idx="13">
                  <c:v>160.47368421052633</c:v>
                </c:pt>
                <c:pt idx="14">
                  <c:v>160.47368421052633</c:v>
                </c:pt>
                <c:pt idx="15">
                  <c:v>160.47368421052633</c:v>
                </c:pt>
                <c:pt idx="16">
                  <c:v>160.47368421052633</c:v>
                </c:pt>
              </c:numCache>
            </c:numRef>
          </c:xVal>
          <c:yVal>
            <c:numRef>
              <c:f>Ba!$C$3:$C$30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9C-4B1A-A200-57ED943D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Be!$B$3:$B$30</c:f>
              <c:numCache>
                <c:formatCode>0.0</c:formatCode>
                <c:ptCount val="2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2.3529411764705883</c:v>
                </c:pt>
                <c:pt idx="20">
                  <c:v>0.49259218307188857</c:v>
                </c:pt>
              </c:numCache>
            </c:numRef>
          </c:xVal>
          <c:yVal>
            <c:numRef>
              <c:f>Be!$C$3:$C$30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C4-4BA5-8936-CB550B5C9E75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Be!$D$3:$D$30</c:f>
              <c:numCache>
                <c:formatCode>0.0</c:formatCode>
                <c:ptCount val="28"/>
                <c:pt idx="0">
                  <c:v>2.3684210526315788</c:v>
                </c:pt>
                <c:pt idx="1">
                  <c:v>2.3684210526315788</c:v>
                </c:pt>
                <c:pt idx="2">
                  <c:v>2.3684210526315788</c:v>
                </c:pt>
                <c:pt idx="3">
                  <c:v>2.3684210526315788</c:v>
                </c:pt>
                <c:pt idx="4">
                  <c:v>2.3684210526315788</c:v>
                </c:pt>
                <c:pt idx="5">
                  <c:v>2.3684210526315788</c:v>
                </c:pt>
                <c:pt idx="6">
                  <c:v>2.3684210526315788</c:v>
                </c:pt>
                <c:pt idx="7">
                  <c:v>2.3684210526315788</c:v>
                </c:pt>
                <c:pt idx="8">
                  <c:v>2.3684210526315788</c:v>
                </c:pt>
                <c:pt idx="9">
                  <c:v>2.3684210526315788</c:v>
                </c:pt>
                <c:pt idx="10">
                  <c:v>2.3684210526315788</c:v>
                </c:pt>
                <c:pt idx="11">
                  <c:v>2.3684210526315788</c:v>
                </c:pt>
                <c:pt idx="12">
                  <c:v>2.3684210526315788</c:v>
                </c:pt>
                <c:pt idx="13">
                  <c:v>2.3684210526315788</c:v>
                </c:pt>
                <c:pt idx="14">
                  <c:v>2.3684210526315788</c:v>
                </c:pt>
                <c:pt idx="15">
                  <c:v>2.3684210526315788</c:v>
                </c:pt>
                <c:pt idx="16">
                  <c:v>2.3684210526315788</c:v>
                </c:pt>
              </c:numCache>
            </c:numRef>
          </c:xVal>
          <c:yVal>
            <c:numRef>
              <c:f>Be!$C$3:$C$30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C4-4BA5-8936-CB550B5C9E75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Be!$E$4:$E$29</c:f>
              <c:numCache>
                <c:formatCode>0.0</c:formatCode>
                <c:ptCount val="26"/>
              </c:numCache>
            </c:numRef>
          </c:xVal>
          <c:yVal>
            <c:numRef>
              <c:f>Be!$C$4:$C$29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C4-4BA5-8936-CB550B5C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Ca!$B$3:$B$30</c:f>
              <c:numCache>
                <c:formatCode>0.00</c:formatCode>
                <c:ptCount val="28"/>
                <c:pt idx="0">
                  <c:v>0.87</c:v>
                </c:pt>
                <c:pt idx="1">
                  <c:v>0.39</c:v>
                </c:pt>
                <c:pt idx="2">
                  <c:v>1.4</c:v>
                </c:pt>
                <c:pt idx="3">
                  <c:v>0.4</c:v>
                </c:pt>
                <c:pt idx="4">
                  <c:v>0.57999999999999996</c:v>
                </c:pt>
                <c:pt idx="5">
                  <c:v>0.34</c:v>
                </c:pt>
                <c:pt idx="6">
                  <c:v>0.63</c:v>
                </c:pt>
                <c:pt idx="7">
                  <c:v>1.38</c:v>
                </c:pt>
                <c:pt idx="8">
                  <c:v>0.96</c:v>
                </c:pt>
                <c:pt idx="9">
                  <c:v>1.1399999999999999</c:v>
                </c:pt>
                <c:pt idx="10">
                  <c:v>1.27</c:v>
                </c:pt>
                <c:pt idx="11">
                  <c:v>1.48</c:v>
                </c:pt>
                <c:pt idx="12">
                  <c:v>0.94</c:v>
                </c:pt>
                <c:pt idx="13">
                  <c:v>1.18</c:v>
                </c:pt>
                <c:pt idx="14">
                  <c:v>1.19</c:v>
                </c:pt>
                <c:pt idx="15">
                  <c:v>1.3</c:v>
                </c:pt>
                <c:pt idx="16">
                  <c:v>1.44</c:v>
                </c:pt>
                <c:pt idx="17">
                  <c:v>1.48</c:v>
                </c:pt>
                <c:pt idx="18">
                  <c:v>0.34</c:v>
                </c:pt>
                <c:pt idx="19">
                  <c:v>0.99352941176470588</c:v>
                </c:pt>
                <c:pt idx="20">
                  <c:v>0.3938423094410784</c:v>
                </c:pt>
              </c:numCache>
            </c:numRef>
          </c:xVal>
          <c:yVal>
            <c:numRef>
              <c:f>Ca!$C$3:$C$30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56-46B9-871B-C08DBF215604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Ca!$D$3:$D$30</c:f>
              <c:numCache>
                <c:formatCode>0.00</c:formatCode>
                <c:ptCount val="28"/>
                <c:pt idx="0">
                  <c:v>0.96684210526315795</c:v>
                </c:pt>
                <c:pt idx="1">
                  <c:v>0.96684210526315795</c:v>
                </c:pt>
                <c:pt idx="2">
                  <c:v>0.96684210526315795</c:v>
                </c:pt>
                <c:pt idx="3">
                  <c:v>0.96684210526315795</c:v>
                </c:pt>
                <c:pt idx="4">
                  <c:v>0.96684210526315795</c:v>
                </c:pt>
                <c:pt idx="5">
                  <c:v>0.96684210526315795</c:v>
                </c:pt>
                <c:pt idx="6">
                  <c:v>0.96684210526315795</c:v>
                </c:pt>
                <c:pt idx="7">
                  <c:v>0.96684210526315795</c:v>
                </c:pt>
                <c:pt idx="8">
                  <c:v>0.96684210526315795</c:v>
                </c:pt>
                <c:pt idx="9">
                  <c:v>0.96684210526315795</c:v>
                </c:pt>
                <c:pt idx="10">
                  <c:v>0.96684210526315795</c:v>
                </c:pt>
                <c:pt idx="11">
                  <c:v>0.96684210526315795</c:v>
                </c:pt>
                <c:pt idx="12">
                  <c:v>0.96684210526315795</c:v>
                </c:pt>
                <c:pt idx="13">
                  <c:v>0.96684210526315795</c:v>
                </c:pt>
                <c:pt idx="14">
                  <c:v>0.96684210526315795</c:v>
                </c:pt>
                <c:pt idx="15">
                  <c:v>0.96684210526315795</c:v>
                </c:pt>
                <c:pt idx="16">
                  <c:v>0.96684210526315795</c:v>
                </c:pt>
              </c:numCache>
            </c:numRef>
          </c:xVal>
          <c:yVal>
            <c:numRef>
              <c:f>Ca!$C$3:$C$30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56-46B9-871B-C08DBF215604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Ca!$E$4:$E$29</c:f>
              <c:numCache>
                <c:formatCode>0.0</c:formatCode>
                <c:ptCount val="26"/>
              </c:numCache>
            </c:numRef>
          </c:xVal>
          <c:yVal>
            <c:numRef>
              <c:f>Ca!$C$4:$C$29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56-46B9-871B-C08DBF215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Co!$B$3:$B$30</c:f>
              <c:numCache>
                <c:formatCode>0.0</c:formatCode>
                <c:ptCount val="28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8.882352941176471</c:v>
                </c:pt>
                <c:pt idx="20">
                  <c:v>0.78121323442902502</c:v>
                </c:pt>
              </c:numCache>
            </c:numRef>
          </c:xVal>
          <c:yVal>
            <c:numRef>
              <c:f>Co!$C$3:$C$30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08-49EA-BB4E-58C182FB8578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Co!$D$3:$D$30</c:f>
              <c:numCache>
                <c:formatCode>0.0</c:formatCode>
                <c:ptCount val="28"/>
                <c:pt idx="0">
                  <c:v>8.8947368421052637</c:v>
                </c:pt>
                <c:pt idx="1">
                  <c:v>8.8947368421052637</c:v>
                </c:pt>
                <c:pt idx="2">
                  <c:v>8.8947368421052637</c:v>
                </c:pt>
                <c:pt idx="3">
                  <c:v>8.8947368421052637</c:v>
                </c:pt>
                <c:pt idx="4">
                  <c:v>8.8947368421052637</c:v>
                </c:pt>
                <c:pt idx="5">
                  <c:v>8.8947368421052637</c:v>
                </c:pt>
                <c:pt idx="6">
                  <c:v>8.8947368421052637</c:v>
                </c:pt>
                <c:pt idx="7">
                  <c:v>8.8947368421052637</c:v>
                </c:pt>
                <c:pt idx="8">
                  <c:v>8.8947368421052637</c:v>
                </c:pt>
                <c:pt idx="9">
                  <c:v>8.8947368421052637</c:v>
                </c:pt>
                <c:pt idx="10">
                  <c:v>8.8947368421052637</c:v>
                </c:pt>
                <c:pt idx="11">
                  <c:v>8.8947368421052637</c:v>
                </c:pt>
                <c:pt idx="12">
                  <c:v>8.8947368421052637</c:v>
                </c:pt>
                <c:pt idx="13">
                  <c:v>8.8947368421052637</c:v>
                </c:pt>
                <c:pt idx="14">
                  <c:v>8.8947368421052637</c:v>
                </c:pt>
                <c:pt idx="15">
                  <c:v>8.8947368421052637</c:v>
                </c:pt>
                <c:pt idx="16">
                  <c:v>8.8947368421052637</c:v>
                </c:pt>
              </c:numCache>
            </c:numRef>
          </c:xVal>
          <c:yVal>
            <c:numRef>
              <c:f>Co!$C$3:$C$30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08-49EA-BB4E-58C182FB8578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Co!$E$4:$E$29</c:f>
              <c:numCache>
                <c:formatCode>0.0</c:formatCode>
                <c:ptCount val="26"/>
              </c:numCache>
            </c:numRef>
          </c:xVal>
          <c:yVal>
            <c:numRef>
              <c:f>Co!$C$4:$C$29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08-49EA-BB4E-58C182FB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Cr!$B$3:$B$30</c:f>
              <c:numCache>
                <c:formatCode>0.0</c:formatCode>
                <c:ptCount val="28"/>
                <c:pt idx="0">
                  <c:v>74</c:v>
                </c:pt>
                <c:pt idx="1">
                  <c:v>72</c:v>
                </c:pt>
                <c:pt idx="2">
                  <c:v>71</c:v>
                </c:pt>
                <c:pt idx="3">
                  <c:v>71</c:v>
                </c:pt>
                <c:pt idx="4">
                  <c:v>70</c:v>
                </c:pt>
                <c:pt idx="5">
                  <c:v>67</c:v>
                </c:pt>
                <c:pt idx="6">
                  <c:v>55</c:v>
                </c:pt>
                <c:pt idx="7">
                  <c:v>66</c:v>
                </c:pt>
                <c:pt idx="8">
                  <c:v>63</c:v>
                </c:pt>
                <c:pt idx="9">
                  <c:v>65</c:v>
                </c:pt>
                <c:pt idx="10">
                  <c:v>65</c:v>
                </c:pt>
                <c:pt idx="11">
                  <c:v>69</c:v>
                </c:pt>
                <c:pt idx="12">
                  <c:v>75</c:v>
                </c:pt>
                <c:pt idx="13">
                  <c:v>72</c:v>
                </c:pt>
                <c:pt idx="14">
                  <c:v>68</c:v>
                </c:pt>
                <c:pt idx="15">
                  <c:v>67</c:v>
                </c:pt>
                <c:pt idx="16">
                  <c:v>66</c:v>
                </c:pt>
                <c:pt idx="17">
                  <c:v>75</c:v>
                </c:pt>
                <c:pt idx="18">
                  <c:v>55</c:v>
                </c:pt>
                <c:pt idx="19">
                  <c:v>68</c:v>
                </c:pt>
                <c:pt idx="20">
                  <c:v>4.7565743976101116</c:v>
                </c:pt>
              </c:numCache>
            </c:numRef>
          </c:xVal>
          <c:yVal>
            <c:numRef>
              <c:f>Cr!$C$3:$C$30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355-B524-0B2A86FABBD0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Cr!$D$3:$D$30</c:f>
              <c:numCache>
                <c:formatCode>0.0</c:formatCode>
                <c:ptCount val="28"/>
                <c:pt idx="0">
                  <c:v>67.84210526315789</c:v>
                </c:pt>
                <c:pt idx="1">
                  <c:v>67.84210526315789</c:v>
                </c:pt>
                <c:pt idx="2">
                  <c:v>67.84210526315789</c:v>
                </c:pt>
                <c:pt idx="3">
                  <c:v>67.84210526315789</c:v>
                </c:pt>
                <c:pt idx="4">
                  <c:v>67.84210526315789</c:v>
                </c:pt>
                <c:pt idx="5">
                  <c:v>67.84210526315789</c:v>
                </c:pt>
                <c:pt idx="6">
                  <c:v>67.84210526315789</c:v>
                </c:pt>
                <c:pt idx="7">
                  <c:v>67.84210526315789</c:v>
                </c:pt>
                <c:pt idx="8">
                  <c:v>67.84210526315789</c:v>
                </c:pt>
                <c:pt idx="9">
                  <c:v>67.84210526315789</c:v>
                </c:pt>
                <c:pt idx="10">
                  <c:v>67.84210526315789</c:v>
                </c:pt>
                <c:pt idx="11">
                  <c:v>67.84210526315789</c:v>
                </c:pt>
                <c:pt idx="12">
                  <c:v>67.84210526315789</c:v>
                </c:pt>
                <c:pt idx="13">
                  <c:v>67.84210526315789</c:v>
                </c:pt>
                <c:pt idx="14">
                  <c:v>67.84210526315789</c:v>
                </c:pt>
                <c:pt idx="15">
                  <c:v>67.84210526315789</c:v>
                </c:pt>
                <c:pt idx="16">
                  <c:v>67.84210526315789</c:v>
                </c:pt>
              </c:numCache>
            </c:numRef>
          </c:xVal>
          <c:yVal>
            <c:numRef>
              <c:f>Cr!$C$3:$C$30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355-B524-0B2A86FABBD0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Cr!$E$4:$E$29</c:f>
              <c:numCache>
                <c:formatCode>0.0</c:formatCode>
                <c:ptCount val="26"/>
              </c:numCache>
            </c:numRef>
          </c:xVal>
          <c:yVal>
            <c:numRef>
              <c:f>Cr!$C$4:$C$29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355-B524-0B2A86FAB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40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Cu!$B$3:$B$30</c:f>
              <c:numCache>
                <c:formatCode>0.0</c:formatCode>
                <c:ptCount val="28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13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12</c:v>
                </c:pt>
                <c:pt idx="15">
                  <c:v>16</c:v>
                </c:pt>
                <c:pt idx="16">
                  <c:v>20</c:v>
                </c:pt>
                <c:pt idx="17">
                  <c:v>20</c:v>
                </c:pt>
                <c:pt idx="18">
                  <c:v>12</c:v>
                </c:pt>
                <c:pt idx="19">
                  <c:v>14.411764705882353</c:v>
                </c:pt>
                <c:pt idx="20">
                  <c:v>1.7698454568623962</c:v>
                </c:pt>
              </c:numCache>
            </c:numRef>
          </c:xVal>
          <c:yVal>
            <c:numRef>
              <c:f>Cu!$C$3:$C$30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FE-4B47-930B-5944B94D142E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Cu!$D$3:$D$30</c:f>
              <c:numCache>
                <c:formatCode>0.0</c:formatCode>
                <c:ptCount val="28"/>
                <c:pt idx="0">
                  <c:v>14.368421052631579</c:v>
                </c:pt>
                <c:pt idx="1">
                  <c:v>14.368421052631579</c:v>
                </c:pt>
                <c:pt idx="2">
                  <c:v>14.368421052631579</c:v>
                </c:pt>
                <c:pt idx="3">
                  <c:v>14.368421052631579</c:v>
                </c:pt>
                <c:pt idx="4">
                  <c:v>14.368421052631579</c:v>
                </c:pt>
                <c:pt idx="5">
                  <c:v>14.368421052631579</c:v>
                </c:pt>
                <c:pt idx="6">
                  <c:v>14.368421052631579</c:v>
                </c:pt>
                <c:pt idx="7">
                  <c:v>14.368421052631579</c:v>
                </c:pt>
                <c:pt idx="8">
                  <c:v>14.368421052631579</c:v>
                </c:pt>
                <c:pt idx="9">
                  <c:v>14.368421052631579</c:v>
                </c:pt>
                <c:pt idx="10">
                  <c:v>14.368421052631579</c:v>
                </c:pt>
                <c:pt idx="11">
                  <c:v>14.368421052631579</c:v>
                </c:pt>
                <c:pt idx="12">
                  <c:v>14.368421052631579</c:v>
                </c:pt>
                <c:pt idx="13">
                  <c:v>14.368421052631579</c:v>
                </c:pt>
                <c:pt idx="14">
                  <c:v>14.368421052631579</c:v>
                </c:pt>
                <c:pt idx="15">
                  <c:v>14.368421052631579</c:v>
                </c:pt>
                <c:pt idx="16">
                  <c:v>14.368421052631579</c:v>
                </c:pt>
              </c:numCache>
            </c:numRef>
          </c:xVal>
          <c:yVal>
            <c:numRef>
              <c:f>Cu!$C$3:$C$30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FE-4B47-930B-5944B94D142E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Cu!$E$4:$E$29</c:f>
              <c:numCache>
                <c:formatCode>0.0</c:formatCode>
                <c:ptCount val="26"/>
              </c:numCache>
            </c:numRef>
          </c:xVal>
          <c:yVal>
            <c:numRef>
              <c:f>Cu!$C$4:$C$29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FE-4B47-930B-5944B94D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Fe!$B$3:$B$30</c:f>
              <c:numCache>
                <c:formatCode>General</c:formatCode>
                <c:ptCount val="28"/>
                <c:pt idx="0">
                  <c:v>5.21</c:v>
                </c:pt>
                <c:pt idx="1">
                  <c:v>4.97</c:v>
                </c:pt>
                <c:pt idx="2">
                  <c:v>5.15</c:v>
                </c:pt>
                <c:pt idx="3">
                  <c:v>4.93</c:v>
                </c:pt>
                <c:pt idx="4">
                  <c:v>4.87</c:v>
                </c:pt>
                <c:pt idx="5">
                  <c:v>4.37</c:v>
                </c:pt>
                <c:pt idx="6">
                  <c:v>4.08</c:v>
                </c:pt>
                <c:pt idx="7">
                  <c:v>5.09</c:v>
                </c:pt>
                <c:pt idx="8">
                  <c:v>4.76</c:v>
                </c:pt>
                <c:pt idx="9">
                  <c:v>4.97</c:v>
                </c:pt>
                <c:pt idx="10">
                  <c:v>4.84</c:v>
                </c:pt>
                <c:pt idx="11">
                  <c:v>5.2</c:v>
                </c:pt>
                <c:pt idx="12">
                  <c:v>5.55</c:v>
                </c:pt>
                <c:pt idx="13">
                  <c:v>5.05</c:v>
                </c:pt>
                <c:pt idx="14">
                  <c:v>5.01</c:v>
                </c:pt>
                <c:pt idx="15">
                  <c:v>5.05</c:v>
                </c:pt>
                <c:pt idx="16">
                  <c:v>4.97</c:v>
                </c:pt>
                <c:pt idx="17" formatCode="0.00">
                  <c:v>5.55</c:v>
                </c:pt>
                <c:pt idx="18" formatCode="0.00">
                  <c:v>4.08</c:v>
                </c:pt>
                <c:pt idx="19" formatCode="0.00">
                  <c:v>4.9452941176470588</c:v>
                </c:pt>
                <c:pt idx="20" formatCode="0.00">
                  <c:v>0.32810283538585161</c:v>
                </c:pt>
              </c:numCache>
            </c:numRef>
          </c:xVal>
          <c:yVal>
            <c:numRef>
              <c:f>Fe!$C$3:$C$30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7F-4A3D-98CD-790F3889A5A1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Fe!$D$3:$D$30</c:f>
              <c:numCache>
                <c:formatCode>0.00</c:formatCode>
                <c:ptCount val="28"/>
                <c:pt idx="0">
                  <c:v>4.9394736842105251</c:v>
                </c:pt>
                <c:pt idx="1">
                  <c:v>4.9394736842105251</c:v>
                </c:pt>
                <c:pt idx="2">
                  <c:v>4.9394736842105251</c:v>
                </c:pt>
                <c:pt idx="3">
                  <c:v>4.9394736842105251</c:v>
                </c:pt>
                <c:pt idx="4">
                  <c:v>4.9394736842105251</c:v>
                </c:pt>
                <c:pt idx="5">
                  <c:v>4.9394736842105251</c:v>
                </c:pt>
                <c:pt idx="6">
                  <c:v>4.9394736842105251</c:v>
                </c:pt>
                <c:pt idx="7">
                  <c:v>4.9394736842105251</c:v>
                </c:pt>
                <c:pt idx="8">
                  <c:v>4.9394736842105251</c:v>
                </c:pt>
                <c:pt idx="9">
                  <c:v>4.9394736842105251</c:v>
                </c:pt>
                <c:pt idx="10">
                  <c:v>4.9394736842105251</c:v>
                </c:pt>
                <c:pt idx="11">
                  <c:v>4.9394736842105251</c:v>
                </c:pt>
                <c:pt idx="12">
                  <c:v>4.9394736842105251</c:v>
                </c:pt>
                <c:pt idx="13">
                  <c:v>4.9394736842105251</c:v>
                </c:pt>
                <c:pt idx="14">
                  <c:v>4.9394736842105251</c:v>
                </c:pt>
                <c:pt idx="15">
                  <c:v>4.9394736842105251</c:v>
                </c:pt>
                <c:pt idx="16">
                  <c:v>4.9394736842105251</c:v>
                </c:pt>
              </c:numCache>
            </c:numRef>
          </c:xVal>
          <c:yVal>
            <c:numRef>
              <c:f>Fe!$C$3:$C$30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7F-4A3D-98CD-790F3889A5A1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Fe!$E$4:$E$29</c:f>
              <c:numCache>
                <c:formatCode>0.0</c:formatCode>
                <c:ptCount val="26"/>
              </c:numCache>
            </c:numRef>
          </c:xVal>
          <c:yVal>
            <c:numRef>
              <c:f>Fe!$C$4:$C$29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7F-4A3D-98CD-790F3889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3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K!$B$3:$B$30</c:f>
              <c:numCache>
                <c:formatCode>General</c:formatCode>
                <c:ptCount val="28"/>
                <c:pt idx="0">
                  <c:v>1.75</c:v>
                </c:pt>
                <c:pt idx="1">
                  <c:v>1.83</c:v>
                </c:pt>
                <c:pt idx="2">
                  <c:v>1.77</c:v>
                </c:pt>
                <c:pt idx="3">
                  <c:v>1.76</c:v>
                </c:pt>
                <c:pt idx="4">
                  <c:v>1.78</c:v>
                </c:pt>
                <c:pt idx="5">
                  <c:v>1.56</c:v>
                </c:pt>
                <c:pt idx="6">
                  <c:v>2.19</c:v>
                </c:pt>
                <c:pt idx="7">
                  <c:v>1.95</c:v>
                </c:pt>
                <c:pt idx="8">
                  <c:v>2.04</c:v>
                </c:pt>
                <c:pt idx="9">
                  <c:v>1.84</c:v>
                </c:pt>
                <c:pt idx="10">
                  <c:v>1.93</c:v>
                </c:pt>
                <c:pt idx="11">
                  <c:v>1.89</c:v>
                </c:pt>
                <c:pt idx="12">
                  <c:v>1.81</c:v>
                </c:pt>
                <c:pt idx="13">
                  <c:v>1.74</c:v>
                </c:pt>
                <c:pt idx="14">
                  <c:v>1.7</c:v>
                </c:pt>
                <c:pt idx="15">
                  <c:v>1.84</c:v>
                </c:pt>
                <c:pt idx="16">
                  <c:v>1.85</c:v>
                </c:pt>
                <c:pt idx="17" formatCode="0.00">
                  <c:v>2.19</c:v>
                </c:pt>
                <c:pt idx="18" formatCode="0.00">
                  <c:v>1.56</c:v>
                </c:pt>
                <c:pt idx="19" formatCode="0.00">
                  <c:v>1.8370588235294116</c:v>
                </c:pt>
                <c:pt idx="20" formatCode="0.00">
                  <c:v>0.14079083359199707</c:v>
                </c:pt>
              </c:numCache>
            </c:numRef>
          </c:xVal>
          <c:yVal>
            <c:numRef>
              <c:f>K!$C$3:$C$30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11-4EAC-8D91-3C3EE2B7BB31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K!$D$3:$D$30</c:f>
              <c:numCache>
                <c:formatCode>0.00</c:formatCode>
                <c:ptCount val="28"/>
                <c:pt idx="0">
                  <c:v>1.8415789473684208</c:v>
                </c:pt>
                <c:pt idx="1">
                  <c:v>1.8415789473684208</c:v>
                </c:pt>
                <c:pt idx="2">
                  <c:v>1.8415789473684208</c:v>
                </c:pt>
                <c:pt idx="3">
                  <c:v>1.8415789473684208</c:v>
                </c:pt>
                <c:pt idx="4">
                  <c:v>1.8415789473684208</c:v>
                </c:pt>
                <c:pt idx="5">
                  <c:v>1.8415789473684208</c:v>
                </c:pt>
                <c:pt idx="6">
                  <c:v>1.8415789473684208</c:v>
                </c:pt>
                <c:pt idx="7">
                  <c:v>1.8415789473684208</c:v>
                </c:pt>
                <c:pt idx="8">
                  <c:v>1.8415789473684208</c:v>
                </c:pt>
                <c:pt idx="9">
                  <c:v>1.8415789473684208</c:v>
                </c:pt>
                <c:pt idx="10">
                  <c:v>1.8415789473684208</c:v>
                </c:pt>
                <c:pt idx="11">
                  <c:v>1.8415789473684208</c:v>
                </c:pt>
                <c:pt idx="12">
                  <c:v>1.8415789473684208</c:v>
                </c:pt>
                <c:pt idx="13">
                  <c:v>1.8415789473684208</c:v>
                </c:pt>
                <c:pt idx="14">
                  <c:v>1.8415789473684208</c:v>
                </c:pt>
                <c:pt idx="15">
                  <c:v>1.8415789473684208</c:v>
                </c:pt>
                <c:pt idx="16">
                  <c:v>1.8415789473684208</c:v>
                </c:pt>
              </c:numCache>
            </c:numRef>
          </c:xVal>
          <c:yVal>
            <c:numRef>
              <c:f>K!$C$3:$C$30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11-4EAC-8D91-3C3EE2B7BB31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K!$E$4:$E$29</c:f>
              <c:numCache>
                <c:formatCode>0.0</c:formatCode>
                <c:ptCount val="26"/>
              </c:numCache>
            </c:numRef>
          </c:xVal>
          <c:yVal>
            <c:numRef>
              <c:f>K!$C$4:$C$29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11-4EAC-8D91-3C3EE2B7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1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La!$B$3:$B$30</c:f>
              <c:numCache>
                <c:formatCode>0.0</c:formatCode>
                <c:ptCount val="28"/>
                <c:pt idx="0">
                  <c:v>35</c:v>
                </c:pt>
                <c:pt idx="1">
                  <c:v>31</c:v>
                </c:pt>
                <c:pt idx="2">
                  <c:v>42</c:v>
                </c:pt>
                <c:pt idx="3">
                  <c:v>37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44</c:v>
                </c:pt>
                <c:pt idx="9">
                  <c:v>42</c:v>
                </c:pt>
                <c:pt idx="10">
                  <c:v>44</c:v>
                </c:pt>
                <c:pt idx="11">
                  <c:v>47</c:v>
                </c:pt>
                <c:pt idx="12">
                  <c:v>41</c:v>
                </c:pt>
                <c:pt idx="13">
                  <c:v>44</c:v>
                </c:pt>
                <c:pt idx="14">
                  <c:v>38</c:v>
                </c:pt>
                <c:pt idx="15">
                  <c:v>46</c:v>
                </c:pt>
                <c:pt idx="16" formatCode="General">
                  <c:v>46</c:v>
                </c:pt>
                <c:pt idx="17">
                  <c:v>47</c:v>
                </c:pt>
                <c:pt idx="18">
                  <c:v>31</c:v>
                </c:pt>
                <c:pt idx="19">
                  <c:v>41</c:v>
                </c:pt>
                <c:pt idx="20">
                  <c:v>4.1833001326703778</c:v>
                </c:pt>
              </c:numCache>
            </c:numRef>
          </c:xVal>
          <c:yVal>
            <c:numRef>
              <c:f>La!$C$3:$C$30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19-4158-B5CF-686B0E20F224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La!$D$3:$D$30</c:f>
              <c:numCache>
                <c:formatCode>0.0</c:formatCode>
                <c:ptCount val="28"/>
                <c:pt idx="0">
                  <c:v>41.05263157894737</c:v>
                </c:pt>
                <c:pt idx="1">
                  <c:v>41.05263157894737</c:v>
                </c:pt>
                <c:pt idx="2">
                  <c:v>41.05263157894737</c:v>
                </c:pt>
                <c:pt idx="3">
                  <c:v>41.05263157894737</c:v>
                </c:pt>
                <c:pt idx="4">
                  <c:v>41.05263157894737</c:v>
                </c:pt>
                <c:pt idx="5">
                  <c:v>41.05263157894737</c:v>
                </c:pt>
                <c:pt idx="6">
                  <c:v>41.05263157894737</c:v>
                </c:pt>
                <c:pt idx="7">
                  <c:v>41.05263157894737</c:v>
                </c:pt>
                <c:pt idx="8">
                  <c:v>41.05263157894737</c:v>
                </c:pt>
                <c:pt idx="9">
                  <c:v>41.05263157894737</c:v>
                </c:pt>
                <c:pt idx="10">
                  <c:v>41.05263157894737</c:v>
                </c:pt>
                <c:pt idx="11">
                  <c:v>41.05263157894737</c:v>
                </c:pt>
                <c:pt idx="12">
                  <c:v>41.05263157894737</c:v>
                </c:pt>
                <c:pt idx="13">
                  <c:v>41.05263157894737</c:v>
                </c:pt>
                <c:pt idx="14">
                  <c:v>41.05263157894737</c:v>
                </c:pt>
                <c:pt idx="15">
                  <c:v>41.05263157894737</c:v>
                </c:pt>
                <c:pt idx="16">
                  <c:v>41.05263157894737</c:v>
                </c:pt>
              </c:numCache>
            </c:numRef>
          </c:xVal>
          <c:yVal>
            <c:numRef>
              <c:f>La!$C$3:$C$30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19-4158-B5CF-686B0E20F224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La!$E$4:$E$29</c:f>
              <c:numCache>
                <c:formatCode>0.0</c:formatCode>
                <c:ptCount val="26"/>
              </c:numCache>
            </c:numRef>
          </c:xVal>
          <c:yVal>
            <c:numRef>
              <c:f>La!$C$4:$C$29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19-4158-B5CF-686B0E20F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20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Mg!$B$3:$B$30</c:f>
              <c:numCache>
                <c:formatCode>General</c:formatCode>
                <c:ptCount val="28"/>
                <c:pt idx="0">
                  <c:v>1.47</c:v>
                </c:pt>
                <c:pt idx="1">
                  <c:v>1.46</c:v>
                </c:pt>
                <c:pt idx="2">
                  <c:v>1.45</c:v>
                </c:pt>
                <c:pt idx="3">
                  <c:v>1.38</c:v>
                </c:pt>
                <c:pt idx="4">
                  <c:v>1.44</c:v>
                </c:pt>
                <c:pt idx="5">
                  <c:v>1.25</c:v>
                </c:pt>
                <c:pt idx="6">
                  <c:v>1.01</c:v>
                </c:pt>
                <c:pt idx="7">
                  <c:v>1.38</c:v>
                </c:pt>
                <c:pt idx="8">
                  <c:v>1.21</c:v>
                </c:pt>
                <c:pt idx="9">
                  <c:v>1.33</c:v>
                </c:pt>
                <c:pt idx="10">
                  <c:v>1.31</c:v>
                </c:pt>
                <c:pt idx="11">
                  <c:v>1.41</c:v>
                </c:pt>
                <c:pt idx="12">
                  <c:v>1.5</c:v>
                </c:pt>
                <c:pt idx="13">
                  <c:v>1.44</c:v>
                </c:pt>
                <c:pt idx="14">
                  <c:v>1.43</c:v>
                </c:pt>
                <c:pt idx="15">
                  <c:v>1.37</c:v>
                </c:pt>
                <c:pt idx="16">
                  <c:v>1.38</c:v>
                </c:pt>
                <c:pt idx="17" formatCode="0.00">
                  <c:v>1.5</c:v>
                </c:pt>
                <c:pt idx="18" formatCode="0.00">
                  <c:v>1.01</c:v>
                </c:pt>
                <c:pt idx="19" formatCode="0.00">
                  <c:v>1.3658823529411765</c:v>
                </c:pt>
                <c:pt idx="20" formatCode="0.00">
                  <c:v>0.12021121118314067</c:v>
                </c:pt>
              </c:numCache>
            </c:numRef>
          </c:xVal>
          <c:yVal>
            <c:numRef>
              <c:f>Mg!$C$3:$C$30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C9-4DDA-B2F2-95A194F1139D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Mg!$D$3:$D$30</c:f>
              <c:numCache>
                <c:formatCode>0.00</c:formatCode>
                <c:ptCount val="28"/>
                <c:pt idx="0">
                  <c:v>1.3668421052631581</c:v>
                </c:pt>
                <c:pt idx="1">
                  <c:v>1.3668421052631581</c:v>
                </c:pt>
                <c:pt idx="2">
                  <c:v>1.3668421052631581</c:v>
                </c:pt>
                <c:pt idx="3">
                  <c:v>1.3668421052631581</c:v>
                </c:pt>
                <c:pt idx="4">
                  <c:v>1.3668421052631581</c:v>
                </c:pt>
                <c:pt idx="5">
                  <c:v>1.3668421052631581</c:v>
                </c:pt>
                <c:pt idx="6">
                  <c:v>1.3668421052631581</c:v>
                </c:pt>
                <c:pt idx="7">
                  <c:v>1.3668421052631581</c:v>
                </c:pt>
                <c:pt idx="8">
                  <c:v>1.3668421052631581</c:v>
                </c:pt>
                <c:pt idx="9">
                  <c:v>1.3668421052631581</c:v>
                </c:pt>
                <c:pt idx="10">
                  <c:v>1.3668421052631581</c:v>
                </c:pt>
                <c:pt idx="11">
                  <c:v>1.3668421052631581</c:v>
                </c:pt>
                <c:pt idx="12">
                  <c:v>1.3668421052631581</c:v>
                </c:pt>
                <c:pt idx="13">
                  <c:v>1.3668421052631581</c:v>
                </c:pt>
                <c:pt idx="14">
                  <c:v>1.3668421052631581</c:v>
                </c:pt>
                <c:pt idx="15">
                  <c:v>1.3668421052631581</c:v>
                </c:pt>
                <c:pt idx="16">
                  <c:v>1.3668421052631581</c:v>
                </c:pt>
              </c:numCache>
            </c:numRef>
          </c:xVal>
          <c:yVal>
            <c:numRef>
              <c:f>Mg!$C$3:$C$30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C9-4DDA-B2F2-95A194F1139D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Mg!$E$4:$E$29</c:f>
              <c:numCache>
                <c:formatCode>0.0</c:formatCode>
                <c:ptCount val="26"/>
              </c:numCache>
            </c:numRef>
          </c:xVal>
          <c:yVal>
            <c:numRef>
              <c:f>Mg!$C$4:$C$29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C9-4DDA-B2F2-95A194F11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0.5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Mn!$B$3:$B$30</c:f>
              <c:numCache>
                <c:formatCode>General</c:formatCode>
                <c:ptCount val="28"/>
                <c:pt idx="0">
                  <c:v>471</c:v>
                </c:pt>
                <c:pt idx="1">
                  <c:v>359</c:v>
                </c:pt>
                <c:pt idx="2">
                  <c:v>461</c:v>
                </c:pt>
                <c:pt idx="3">
                  <c:v>342</c:v>
                </c:pt>
                <c:pt idx="4">
                  <c:v>355</c:v>
                </c:pt>
                <c:pt idx="5">
                  <c:v>326</c:v>
                </c:pt>
                <c:pt idx="6">
                  <c:v>418</c:v>
                </c:pt>
                <c:pt idx="7">
                  <c:v>519</c:v>
                </c:pt>
                <c:pt idx="8">
                  <c:v>432</c:v>
                </c:pt>
                <c:pt idx="9">
                  <c:v>452</c:v>
                </c:pt>
                <c:pt idx="10">
                  <c:v>465</c:v>
                </c:pt>
                <c:pt idx="11">
                  <c:v>449</c:v>
                </c:pt>
                <c:pt idx="12">
                  <c:v>389</c:v>
                </c:pt>
                <c:pt idx="13">
                  <c:v>545</c:v>
                </c:pt>
                <c:pt idx="14">
                  <c:v>445</c:v>
                </c:pt>
                <c:pt idx="15">
                  <c:v>462</c:v>
                </c:pt>
                <c:pt idx="16">
                  <c:v>475</c:v>
                </c:pt>
                <c:pt idx="17" formatCode="0">
                  <c:v>545</c:v>
                </c:pt>
                <c:pt idx="18" formatCode="0">
                  <c:v>326</c:v>
                </c:pt>
                <c:pt idx="19" formatCode="0">
                  <c:v>433.23529411764707</c:v>
                </c:pt>
                <c:pt idx="20" formatCode="0">
                  <c:v>61.241866206628629</c:v>
                </c:pt>
              </c:numCache>
            </c:numRef>
          </c:xVal>
          <c:yVal>
            <c:numRef>
              <c:f>Mn!$C$3:$C$30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D1-43AD-8E86-37F94ED2E4FE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Mn!$D$3:$D$30</c:f>
              <c:numCache>
                <c:formatCode>0</c:formatCode>
                <c:ptCount val="28"/>
                <c:pt idx="0">
                  <c:v>429.6</c:v>
                </c:pt>
                <c:pt idx="1">
                  <c:v>429.6</c:v>
                </c:pt>
                <c:pt idx="2">
                  <c:v>429.6</c:v>
                </c:pt>
                <c:pt idx="3">
                  <c:v>429.6</c:v>
                </c:pt>
                <c:pt idx="4">
                  <c:v>429.6</c:v>
                </c:pt>
                <c:pt idx="5">
                  <c:v>429.6</c:v>
                </c:pt>
                <c:pt idx="6">
                  <c:v>429.6</c:v>
                </c:pt>
                <c:pt idx="7">
                  <c:v>429.6</c:v>
                </c:pt>
                <c:pt idx="8">
                  <c:v>429.6</c:v>
                </c:pt>
                <c:pt idx="9">
                  <c:v>429.6</c:v>
                </c:pt>
                <c:pt idx="10">
                  <c:v>429.6</c:v>
                </c:pt>
                <c:pt idx="11">
                  <c:v>429.6</c:v>
                </c:pt>
                <c:pt idx="12">
                  <c:v>429.6</c:v>
                </c:pt>
                <c:pt idx="13">
                  <c:v>429.6</c:v>
                </c:pt>
                <c:pt idx="14">
                  <c:v>429.6</c:v>
                </c:pt>
                <c:pt idx="15">
                  <c:v>429.6</c:v>
                </c:pt>
                <c:pt idx="16">
                  <c:v>429.6</c:v>
                </c:pt>
              </c:numCache>
            </c:numRef>
          </c:xVal>
          <c:yVal>
            <c:numRef>
              <c:f>Mn!$C$3:$C$30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D1-43AD-8E86-37F94ED2E4FE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Mn!$E$4:$E$29</c:f>
              <c:numCache>
                <c:formatCode>0.0</c:formatCode>
                <c:ptCount val="26"/>
              </c:numCache>
            </c:numRef>
          </c:xVal>
          <c:yVal>
            <c:numRef>
              <c:f>Mn!$C$4:$C$29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D1-43AD-8E86-37F94ED2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Mo!$B$3:$B$30</c:f>
              <c:numCache>
                <c:formatCode>0.0</c:formatCode>
                <c:ptCount val="28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2</c:v>
                </c:pt>
                <c:pt idx="19">
                  <c:v>3.7647058823529411</c:v>
                </c:pt>
                <c:pt idx="20">
                  <c:v>1.6019289842524966</c:v>
                </c:pt>
              </c:numCache>
            </c:numRef>
          </c:xVal>
          <c:yVal>
            <c:numRef>
              <c:f>Mo!$C$3:$C$30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16-4934-86E9-F04497C82FC4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Mo!$D$3:$D$30</c:f>
              <c:numCache>
                <c:formatCode>0.0</c:formatCode>
                <c:ptCount val="28"/>
                <c:pt idx="0">
                  <c:v>3.7894736842105261</c:v>
                </c:pt>
                <c:pt idx="1">
                  <c:v>3.7894736842105261</c:v>
                </c:pt>
                <c:pt idx="2">
                  <c:v>3.7894736842105261</c:v>
                </c:pt>
                <c:pt idx="3">
                  <c:v>3.7894736842105261</c:v>
                </c:pt>
                <c:pt idx="4">
                  <c:v>3.7894736842105261</c:v>
                </c:pt>
                <c:pt idx="5">
                  <c:v>3.7894736842105261</c:v>
                </c:pt>
                <c:pt idx="6">
                  <c:v>3.7894736842105261</c:v>
                </c:pt>
                <c:pt idx="7">
                  <c:v>3.7894736842105261</c:v>
                </c:pt>
                <c:pt idx="8">
                  <c:v>3.7894736842105261</c:v>
                </c:pt>
                <c:pt idx="9">
                  <c:v>3.7894736842105261</c:v>
                </c:pt>
                <c:pt idx="10">
                  <c:v>3.7894736842105261</c:v>
                </c:pt>
                <c:pt idx="11">
                  <c:v>3.7894736842105261</c:v>
                </c:pt>
                <c:pt idx="12">
                  <c:v>3.7894736842105261</c:v>
                </c:pt>
                <c:pt idx="13">
                  <c:v>3.7894736842105261</c:v>
                </c:pt>
                <c:pt idx="14">
                  <c:v>3.7894736842105261</c:v>
                </c:pt>
                <c:pt idx="15">
                  <c:v>3.7894736842105261</c:v>
                </c:pt>
                <c:pt idx="16">
                  <c:v>3.7894736842105261</c:v>
                </c:pt>
              </c:numCache>
            </c:numRef>
          </c:xVal>
          <c:yVal>
            <c:numRef>
              <c:f>Mo!$C$3:$C$30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16-4934-86E9-F04497C82FC4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Mo!$E$4:$E$29</c:f>
              <c:numCache>
                <c:formatCode>0.0</c:formatCode>
                <c:ptCount val="26"/>
              </c:numCache>
            </c:numRef>
          </c:xVal>
          <c:yVal>
            <c:numRef>
              <c:f>Mo!$C$4:$C$29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16-4934-86E9-F04497C82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Na!$B$3:$B$30</c:f>
              <c:numCache>
                <c:formatCode>General</c:formatCode>
                <c:ptCount val="28"/>
                <c:pt idx="0">
                  <c:v>1.1000000000000001</c:v>
                </c:pt>
                <c:pt idx="1">
                  <c:v>1.08</c:v>
                </c:pt>
                <c:pt idx="2">
                  <c:v>1.07</c:v>
                </c:pt>
                <c:pt idx="3">
                  <c:v>1.02</c:v>
                </c:pt>
                <c:pt idx="4">
                  <c:v>1.1299999999999999</c:v>
                </c:pt>
                <c:pt idx="5">
                  <c:v>1.0900000000000001</c:v>
                </c:pt>
                <c:pt idx="6">
                  <c:v>1.1100000000000001</c:v>
                </c:pt>
                <c:pt idx="7">
                  <c:v>1.1599999999999999</c:v>
                </c:pt>
                <c:pt idx="8">
                  <c:v>1.01</c:v>
                </c:pt>
                <c:pt idx="9">
                  <c:v>1.18</c:v>
                </c:pt>
                <c:pt idx="10">
                  <c:v>1.08</c:v>
                </c:pt>
                <c:pt idx="11">
                  <c:v>0.91</c:v>
                </c:pt>
                <c:pt idx="12">
                  <c:v>1.19</c:v>
                </c:pt>
                <c:pt idx="13">
                  <c:v>1.03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1.18</c:v>
                </c:pt>
                <c:pt idx="17" formatCode="0.00">
                  <c:v>1.19</c:v>
                </c:pt>
                <c:pt idx="18" formatCode="0.00">
                  <c:v>0.91</c:v>
                </c:pt>
                <c:pt idx="19" formatCode="0.00">
                  <c:v>1.0905882352941176</c:v>
                </c:pt>
                <c:pt idx="20" formatCode="0.00">
                  <c:v>7.1367936448668415E-2</c:v>
                </c:pt>
              </c:numCache>
            </c:numRef>
          </c:xVal>
          <c:yVal>
            <c:numRef>
              <c:f>Na!$C$3:$C$30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47-45B2-9D3C-6B1AA9904BDC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Na!$D$3:$D$30</c:f>
              <c:numCache>
                <c:formatCode>0.00</c:formatCode>
                <c:ptCount val="28"/>
                <c:pt idx="0">
                  <c:v>1.0926315789473684</c:v>
                </c:pt>
                <c:pt idx="1">
                  <c:v>1.0926315789473684</c:v>
                </c:pt>
                <c:pt idx="2">
                  <c:v>1.0926315789473684</c:v>
                </c:pt>
                <c:pt idx="3">
                  <c:v>1.0926315789473684</c:v>
                </c:pt>
                <c:pt idx="4">
                  <c:v>1.0926315789473684</c:v>
                </c:pt>
                <c:pt idx="5">
                  <c:v>1.0926315789473684</c:v>
                </c:pt>
                <c:pt idx="6">
                  <c:v>1.0926315789473684</c:v>
                </c:pt>
                <c:pt idx="7">
                  <c:v>1.0926315789473684</c:v>
                </c:pt>
                <c:pt idx="8">
                  <c:v>1.0926315789473684</c:v>
                </c:pt>
                <c:pt idx="9">
                  <c:v>1.0926315789473684</c:v>
                </c:pt>
                <c:pt idx="10">
                  <c:v>1.0926315789473684</c:v>
                </c:pt>
                <c:pt idx="11">
                  <c:v>1.0926315789473684</c:v>
                </c:pt>
                <c:pt idx="12">
                  <c:v>1.0926315789473684</c:v>
                </c:pt>
                <c:pt idx="13">
                  <c:v>1.0926315789473684</c:v>
                </c:pt>
                <c:pt idx="14">
                  <c:v>1.0926315789473684</c:v>
                </c:pt>
                <c:pt idx="15">
                  <c:v>1.0926315789473684</c:v>
                </c:pt>
                <c:pt idx="16">
                  <c:v>1.0926315789473684</c:v>
                </c:pt>
              </c:numCache>
            </c:numRef>
          </c:xVal>
          <c:yVal>
            <c:numRef>
              <c:f>Na!$C$3:$C$30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47-45B2-9D3C-6B1AA9904BDC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Na!$E$4:$E$29</c:f>
              <c:numCache>
                <c:formatCode>0.0</c:formatCode>
                <c:ptCount val="26"/>
              </c:numCache>
            </c:numRef>
          </c:xVal>
          <c:yVal>
            <c:numRef>
              <c:f>Na!$C$4:$C$29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47-45B2-9D3C-6B1AA990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Nb!$B$3:$B$30</c:f>
              <c:numCache>
                <c:formatCode>0.0</c:formatCode>
                <c:ptCount val="28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18</c:v>
                </c:pt>
                <c:pt idx="7">
                  <c:v>20</c:v>
                </c:pt>
                <c:pt idx="8">
                  <c:v>19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19.235294117647058</c:v>
                </c:pt>
                <c:pt idx="20">
                  <c:v>0.97014250014533177</c:v>
                </c:pt>
              </c:numCache>
            </c:numRef>
          </c:xVal>
          <c:yVal>
            <c:numRef>
              <c:f>Nb!$C$3:$C$30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0A-48F3-8846-A8EEAFD75A22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Nb!$D$3:$D$30</c:f>
              <c:numCache>
                <c:formatCode>0.0</c:formatCode>
                <c:ptCount val="28"/>
                <c:pt idx="0">
                  <c:v>19.263157894736842</c:v>
                </c:pt>
                <c:pt idx="1">
                  <c:v>19.263157894736842</c:v>
                </c:pt>
                <c:pt idx="2">
                  <c:v>19.263157894736842</c:v>
                </c:pt>
                <c:pt idx="3">
                  <c:v>19.263157894736842</c:v>
                </c:pt>
                <c:pt idx="4">
                  <c:v>19.263157894736842</c:v>
                </c:pt>
                <c:pt idx="5">
                  <c:v>19.263157894736842</c:v>
                </c:pt>
                <c:pt idx="6">
                  <c:v>19.263157894736842</c:v>
                </c:pt>
                <c:pt idx="7">
                  <c:v>19.263157894736842</c:v>
                </c:pt>
                <c:pt idx="8">
                  <c:v>19.263157894736842</c:v>
                </c:pt>
                <c:pt idx="9">
                  <c:v>19.263157894736842</c:v>
                </c:pt>
                <c:pt idx="10">
                  <c:v>19.263157894736842</c:v>
                </c:pt>
                <c:pt idx="11">
                  <c:v>19.263157894736842</c:v>
                </c:pt>
                <c:pt idx="12">
                  <c:v>19.263157894736842</c:v>
                </c:pt>
                <c:pt idx="13">
                  <c:v>19.263157894736842</c:v>
                </c:pt>
                <c:pt idx="14">
                  <c:v>19.263157894736842</c:v>
                </c:pt>
                <c:pt idx="15">
                  <c:v>19.263157894736842</c:v>
                </c:pt>
                <c:pt idx="16">
                  <c:v>19.263157894736842</c:v>
                </c:pt>
              </c:numCache>
            </c:numRef>
          </c:xVal>
          <c:yVal>
            <c:numRef>
              <c:f>Nb!$C$3:$C$30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0A-48F3-8846-A8EEAFD75A22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Nb!$E$4:$E$29</c:f>
              <c:numCache>
                <c:formatCode>0.0</c:formatCode>
                <c:ptCount val="26"/>
              </c:numCache>
            </c:numRef>
          </c:xVal>
          <c:yVal>
            <c:numRef>
              <c:f>Nb!$C$4:$C$29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0A-48F3-8846-A8EEAFD7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10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Ni!$B$3:$B$30</c:f>
              <c:numCache>
                <c:formatCode>0.0</c:formatCode>
                <c:ptCount val="28"/>
                <c:pt idx="0">
                  <c:v>26</c:v>
                </c:pt>
                <c:pt idx="1">
                  <c:v>25</c:v>
                </c:pt>
                <c:pt idx="2">
                  <c:v>24</c:v>
                </c:pt>
                <c:pt idx="3">
                  <c:v>25</c:v>
                </c:pt>
                <c:pt idx="4">
                  <c:v>25</c:v>
                </c:pt>
                <c:pt idx="5">
                  <c:v>24</c:v>
                </c:pt>
                <c:pt idx="6">
                  <c:v>18</c:v>
                </c:pt>
                <c:pt idx="7">
                  <c:v>22</c:v>
                </c:pt>
                <c:pt idx="8">
                  <c:v>21</c:v>
                </c:pt>
                <c:pt idx="9">
                  <c:v>22</c:v>
                </c:pt>
                <c:pt idx="10">
                  <c:v>21</c:v>
                </c:pt>
                <c:pt idx="11">
                  <c:v>24</c:v>
                </c:pt>
                <c:pt idx="12">
                  <c:v>25</c:v>
                </c:pt>
                <c:pt idx="13">
                  <c:v>25</c:v>
                </c:pt>
                <c:pt idx="14">
                  <c:v>23</c:v>
                </c:pt>
                <c:pt idx="15">
                  <c:v>24</c:v>
                </c:pt>
                <c:pt idx="16">
                  <c:v>23</c:v>
                </c:pt>
                <c:pt idx="17">
                  <c:v>26</c:v>
                </c:pt>
                <c:pt idx="18">
                  <c:v>18</c:v>
                </c:pt>
                <c:pt idx="19">
                  <c:v>23.352941176470587</c:v>
                </c:pt>
                <c:pt idx="20">
                  <c:v>2.0291986247835694</c:v>
                </c:pt>
              </c:numCache>
            </c:numRef>
          </c:xVal>
          <c:yVal>
            <c:numRef>
              <c:f>Ni!$C$3:$C$30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73-42B8-B54F-7DCF76688924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Ni!$D$3:$D$30</c:f>
              <c:numCache>
                <c:formatCode>0.0</c:formatCode>
                <c:ptCount val="28"/>
                <c:pt idx="0">
                  <c:v>23.421052631578949</c:v>
                </c:pt>
                <c:pt idx="1">
                  <c:v>23.421052631578949</c:v>
                </c:pt>
                <c:pt idx="2">
                  <c:v>23.421052631578949</c:v>
                </c:pt>
                <c:pt idx="3">
                  <c:v>23.421052631578949</c:v>
                </c:pt>
                <c:pt idx="4">
                  <c:v>23.421052631578949</c:v>
                </c:pt>
                <c:pt idx="5">
                  <c:v>23.421052631578949</c:v>
                </c:pt>
                <c:pt idx="6">
                  <c:v>23.421052631578949</c:v>
                </c:pt>
                <c:pt idx="7">
                  <c:v>23.421052631578949</c:v>
                </c:pt>
                <c:pt idx="8">
                  <c:v>23.421052631578949</c:v>
                </c:pt>
                <c:pt idx="9">
                  <c:v>23.421052631578949</c:v>
                </c:pt>
                <c:pt idx="10">
                  <c:v>23.421052631578949</c:v>
                </c:pt>
                <c:pt idx="11">
                  <c:v>23.421052631578949</c:v>
                </c:pt>
                <c:pt idx="12">
                  <c:v>23.421052631578949</c:v>
                </c:pt>
                <c:pt idx="13">
                  <c:v>23.421052631578949</c:v>
                </c:pt>
                <c:pt idx="14">
                  <c:v>23.421052631578949</c:v>
                </c:pt>
                <c:pt idx="15">
                  <c:v>23.421052631578949</c:v>
                </c:pt>
                <c:pt idx="16">
                  <c:v>23.421052631578949</c:v>
                </c:pt>
              </c:numCache>
            </c:numRef>
          </c:xVal>
          <c:yVal>
            <c:numRef>
              <c:f>Ni!$C$3:$C$30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73-42B8-B54F-7DCF76688924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Ni!$E$4:$E$29</c:f>
              <c:numCache>
                <c:formatCode>0.0</c:formatCode>
                <c:ptCount val="26"/>
              </c:numCache>
            </c:numRef>
          </c:xVal>
          <c:yVal>
            <c:numRef>
              <c:f>Ni!$C$4:$C$29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73-42B8-B54F-7DCF76688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15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P!$B$3:$B$30</c:f>
              <c:numCache>
                <c:formatCode>0.000</c:formatCode>
                <c:ptCount val="28"/>
                <c:pt idx="0">
                  <c:v>6.3E-2</c:v>
                </c:pt>
                <c:pt idx="1">
                  <c:v>7.2999999999999995E-2</c:v>
                </c:pt>
                <c:pt idx="2">
                  <c:v>7.2999999999999995E-2</c:v>
                </c:pt>
                <c:pt idx="3">
                  <c:v>6.3E-2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4.3999999999999997E-2</c:v>
                </c:pt>
                <c:pt idx="7">
                  <c:v>0.06</c:v>
                </c:pt>
                <c:pt idx="8">
                  <c:v>5.0999999999999997E-2</c:v>
                </c:pt>
                <c:pt idx="9">
                  <c:v>5.6000000000000001E-2</c:v>
                </c:pt>
                <c:pt idx="10">
                  <c:v>5.5E-2</c:v>
                </c:pt>
                <c:pt idx="11">
                  <c:v>6.3E-2</c:v>
                </c:pt>
                <c:pt idx="12">
                  <c:v>6.5000000000000002E-2</c:v>
                </c:pt>
                <c:pt idx="13">
                  <c:v>6.0999999999999999E-2</c:v>
                </c:pt>
                <c:pt idx="14">
                  <c:v>7.1999999999999995E-2</c:v>
                </c:pt>
                <c:pt idx="15">
                  <c:v>0.06</c:v>
                </c:pt>
                <c:pt idx="16">
                  <c:v>0.06</c:v>
                </c:pt>
                <c:pt idx="17">
                  <c:v>7.2999999999999995E-2</c:v>
                </c:pt>
                <c:pt idx="18">
                  <c:v>4.3999999999999997E-2</c:v>
                </c:pt>
                <c:pt idx="19">
                  <c:v>6.2411764705882347E-2</c:v>
                </c:pt>
                <c:pt idx="20">
                  <c:v>8.1552040404380757E-3</c:v>
                </c:pt>
              </c:numCache>
            </c:numRef>
          </c:xVal>
          <c:yVal>
            <c:numRef>
              <c:f>P!$C$3:$C$30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25-4DDD-A480-41A6D5250B52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P!$D$3:$D$30</c:f>
              <c:numCache>
                <c:formatCode>0.00</c:formatCode>
                <c:ptCount val="28"/>
                <c:pt idx="0">
                  <c:v>6.1842105263157907E-2</c:v>
                </c:pt>
                <c:pt idx="1">
                  <c:v>6.1842105263157907E-2</c:v>
                </c:pt>
                <c:pt idx="2">
                  <c:v>6.1842105263157907E-2</c:v>
                </c:pt>
                <c:pt idx="3">
                  <c:v>6.1842105263157907E-2</c:v>
                </c:pt>
                <c:pt idx="4">
                  <c:v>6.1842105263157907E-2</c:v>
                </c:pt>
                <c:pt idx="5">
                  <c:v>6.1842105263157907E-2</c:v>
                </c:pt>
                <c:pt idx="6">
                  <c:v>6.1842105263157907E-2</c:v>
                </c:pt>
                <c:pt idx="7">
                  <c:v>6.1842105263157907E-2</c:v>
                </c:pt>
                <c:pt idx="8">
                  <c:v>6.1842105263157907E-2</c:v>
                </c:pt>
                <c:pt idx="9">
                  <c:v>6.1842105263157907E-2</c:v>
                </c:pt>
                <c:pt idx="10">
                  <c:v>6.1842105263157907E-2</c:v>
                </c:pt>
                <c:pt idx="11">
                  <c:v>6.1842105263157907E-2</c:v>
                </c:pt>
                <c:pt idx="12">
                  <c:v>6.1842105263157907E-2</c:v>
                </c:pt>
                <c:pt idx="13">
                  <c:v>6.1842105263157907E-2</c:v>
                </c:pt>
                <c:pt idx="14">
                  <c:v>6.1842105263157907E-2</c:v>
                </c:pt>
                <c:pt idx="15">
                  <c:v>6.1842105263157907E-2</c:v>
                </c:pt>
                <c:pt idx="16">
                  <c:v>6.1842105263157907E-2</c:v>
                </c:pt>
              </c:numCache>
            </c:numRef>
          </c:xVal>
          <c:yVal>
            <c:numRef>
              <c:f>P!$C$3:$C$30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25-4DDD-A480-41A6D5250B52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P!$E$4:$E$29</c:f>
              <c:numCache>
                <c:formatCode>0.0</c:formatCode>
                <c:ptCount val="26"/>
              </c:numCache>
            </c:numRef>
          </c:xVal>
          <c:yVal>
            <c:numRef>
              <c:f>P!$C$4:$C$29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25-4DDD-A480-41A6D525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1.0000000000000002E-2"/>
        </c:scaling>
        <c:delete val="0"/>
        <c:axPos val="t"/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Pb!$B$3:$B$30</c:f>
              <c:numCache>
                <c:formatCode>0.0</c:formatCode>
                <c:ptCount val="28"/>
                <c:pt idx="0">
                  <c:v>24</c:v>
                </c:pt>
                <c:pt idx="1">
                  <c:v>25</c:v>
                </c:pt>
                <c:pt idx="2">
                  <c:v>23</c:v>
                </c:pt>
                <c:pt idx="3">
                  <c:v>25</c:v>
                </c:pt>
                <c:pt idx="4">
                  <c:v>24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26</c:v>
                </c:pt>
                <c:pt idx="17">
                  <c:v>26</c:v>
                </c:pt>
                <c:pt idx="18">
                  <c:v>22</c:v>
                </c:pt>
                <c:pt idx="19">
                  <c:v>24.176470588235293</c:v>
                </c:pt>
                <c:pt idx="20">
                  <c:v>1.0744355563298722</c:v>
                </c:pt>
              </c:numCache>
            </c:numRef>
          </c:xVal>
          <c:yVal>
            <c:numRef>
              <c:f>Pb!$C$3:$C$30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52-44F5-9575-D6818DB9F44B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Pb!$D$3:$D$30</c:f>
              <c:numCache>
                <c:formatCode>0.0</c:formatCode>
                <c:ptCount val="28"/>
                <c:pt idx="0">
                  <c:v>24.157894736842106</c:v>
                </c:pt>
                <c:pt idx="1">
                  <c:v>24.157894736842106</c:v>
                </c:pt>
                <c:pt idx="2">
                  <c:v>24.157894736842106</c:v>
                </c:pt>
                <c:pt idx="3">
                  <c:v>24.157894736842106</c:v>
                </c:pt>
                <c:pt idx="4">
                  <c:v>24.157894736842106</c:v>
                </c:pt>
                <c:pt idx="5">
                  <c:v>24.157894736842106</c:v>
                </c:pt>
                <c:pt idx="6">
                  <c:v>24.157894736842106</c:v>
                </c:pt>
                <c:pt idx="7">
                  <c:v>24.157894736842106</c:v>
                </c:pt>
                <c:pt idx="8">
                  <c:v>24.157894736842106</c:v>
                </c:pt>
                <c:pt idx="9">
                  <c:v>24.157894736842106</c:v>
                </c:pt>
                <c:pt idx="10">
                  <c:v>24.157894736842106</c:v>
                </c:pt>
                <c:pt idx="11">
                  <c:v>24.157894736842106</c:v>
                </c:pt>
                <c:pt idx="12">
                  <c:v>24.157894736842106</c:v>
                </c:pt>
                <c:pt idx="13">
                  <c:v>24.157894736842106</c:v>
                </c:pt>
                <c:pt idx="14">
                  <c:v>24.157894736842106</c:v>
                </c:pt>
                <c:pt idx="15">
                  <c:v>24.157894736842106</c:v>
                </c:pt>
                <c:pt idx="16">
                  <c:v>24.157894736842106</c:v>
                </c:pt>
              </c:numCache>
            </c:numRef>
          </c:xVal>
          <c:yVal>
            <c:numRef>
              <c:f>Pb!$C$3:$C$30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52-44F5-9575-D6818DB9F44B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Pb!$E$4:$E$29</c:f>
              <c:numCache>
                <c:formatCode>0.0</c:formatCode>
                <c:ptCount val="26"/>
              </c:numCache>
            </c:numRef>
          </c:xVal>
          <c:yVal>
            <c:numRef>
              <c:f>Pb!$C$4:$C$29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52-44F5-9575-D6818DB9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15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S!$B$3:$B$30</c:f>
              <c:numCache>
                <c:formatCode>0.0</c:formatCode>
                <c:ptCount val="28"/>
                <c:pt idx="0">
                  <c:v>2</c:v>
                </c:pt>
                <c:pt idx="1">
                  <c:v>1.5</c:v>
                </c:pt>
                <c:pt idx="2">
                  <c:v>1.9</c:v>
                </c:pt>
                <c:pt idx="3">
                  <c:v>1.3</c:v>
                </c:pt>
                <c:pt idx="4">
                  <c:v>1.6</c:v>
                </c:pt>
                <c:pt idx="5">
                  <c:v>1.3</c:v>
                </c:pt>
                <c:pt idx="6">
                  <c:v>1.6</c:v>
                </c:pt>
                <c:pt idx="7">
                  <c:v>2.1</c:v>
                </c:pt>
                <c:pt idx="8">
                  <c:v>1.9</c:v>
                </c:pt>
                <c:pt idx="9">
                  <c:v>2</c:v>
                </c:pt>
                <c:pt idx="10">
                  <c:v>1.9</c:v>
                </c:pt>
                <c:pt idx="11">
                  <c:v>1.8</c:v>
                </c:pt>
                <c:pt idx="12">
                  <c:v>2.1</c:v>
                </c:pt>
                <c:pt idx="13">
                  <c:v>1.9</c:v>
                </c:pt>
                <c:pt idx="14">
                  <c:v>2</c:v>
                </c:pt>
                <c:pt idx="15">
                  <c:v>1.9</c:v>
                </c:pt>
                <c:pt idx="16">
                  <c:v>2.1</c:v>
                </c:pt>
                <c:pt idx="17">
                  <c:v>2.1</c:v>
                </c:pt>
                <c:pt idx="18">
                  <c:v>1.3</c:v>
                </c:pt>
                <c:pt idx="19">
                  <c:v>1.8176470588235296</c:v>
                </c:pt>
                <c:pt idx="20">
                  <c:v>0.26276247381819529</c:v>
                </c:pt>
              </c:numCache>
            </c:numRef>
          </c:xVal>
          <c:yVal>
            <c:numRef>
              <c:f>S!$C$3:$C$30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EA-4FF1-8D02-43A767161B11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S!$D$3:$D$30</c:f>
              <c:numCache>
                <c:formatCode>0.0</c:formatCode>
                <c:ptCount val="28"/>
                <c:pt idx="0">
                  <c:v>1.8052631578947367</c:v>
                </c:pt>
                <c:pt idx="1">
                  <c:v>1.8052631578947367</c:v>
                </c:pt>
                <c:pt idx="2">
                  <c:v>1.8052631578947367</c:v>
                </c:pt>
                <c:pt idx="3">
                  <c:v>1.8052631578947367</c:v>
                </c:pt>
                <c:pt idx="4">
                  <c:v>1.8052631578947367</c:v>
                </c:pt>
                <c:pt idx="5">
                  <c:v>1.8052631578947367</c:v>
                </c:pt>
                <c:pt idx="6">
                  <c:v>1.8052631578947367</c:v>
                </c:pt>
                <c:pt idx="7">
                  <c:v>1.8052631578947367</c:v>
                </c:pt>
                <c:pt idx="8">
                  <c:v>1.8052631578947367</c:v>
                </c:pt>
                <c:pt idx="9">
                  <c:v>1.8052631578947367</c:v>
                </c:pt>
                <c:pt idx="10">
                  <c:v>1.8052631578947367</c:v>
                </c:pt>
                <c:pt idx="11">
                  <c:v>1.8052631578947367</c:v>
                </c:pt>
                <c:pt idx="12">
                  <c:v>1.8052631578947367</c:v>
                </c:pt>
                <c:pt idx="13">
                  <c:v>1.8052631578947367</c:v>
                </c:pt>
                <c:pt idx="14">
                  <c:v>1.8052631578947367</c:v>
                </c:pt>
                <c:pt idx="15">
                  <c:v>1.8052631578947367</c:v>
                </c:pt>
                <c:pt idx="16">
                  <c:v>1.8052631578947367</c:v>
                </c:pt>
              </c:numCache>
            </c:numRef>
          </c:xVal>
          <c:yVal>
            <c:numRef>
              <c:f>S!$C$3:$C$30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EA-4FF1-8D02-43A767161B11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S!$E$4:$E$29</c:f>
              <c:numCache>
                <c:formatCode>0.0</c:formatCode>
                <c:ptCount val="26"/>
              </c:numCache>
            </c:numRef>
          </c:xVal>
          <c:yVal>
            <c:numRef>
              <c:f>S!$C$4:$C$29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EA-4FF1-8D02-43A76716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Sc!$B$3:$B$30</c:f>
              <c:numCache>
                <c:formatCode>0.0</c:formatCode>
                <c:ptCount val="2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11.764705882352942</c:v>
                </c:pt>
                <c:pt idx="20">
                  <c:v>0.97014250014533177</c:v>
                </c:pt>
              </c:numCache>
            </c:numRef>
          </c:xVal>
          <c:yVal>
            <c:numRef>
              <c:f>Sc!$C$3:$C$30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53-4114-9599-88803A1E6C41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Sc!$D$3:$D$30</c:f>
              <c:numCache>
                <c:formatCode>0.0</c:formatCode>
                <c:ptCount val="28"/>
                <c:pt idx="0">
                  <c:v>11.789473684210526</c:v>
                </c:pt>
                <c:pt idx="1">
                  <c:v>11.789473684210526</c:v>
                </c:pt>
                <c:pt idx="2">
                  <c:v>11.789473684210526</c:v>
                </c:pt>
                <c:pt idx="3">
                  <c:v>11.789473684210526</c:v>
                </c:pt>
                <c:pt idx="4">
                  <c:v>11.789473684210526</c:v>
                </c:pt>
                <c:pt idx="5">
                  <c:v>11.789473684210526</c:v>
                </c:pt>
                <c:pt idx="6">
                  <c:v>11.789473684210526</c:v>
                </c:pt>
                <c:pt idx="7">
                  <c:v>11.789473684210526</c:v>
                </c:pt>
                <c:pt idx="8">
                  <c:v>11.789473684210526</c:v>
                </c:pt>
                <c:pt idx="9">
                  <c:v>11.789473684210526</c:v>
                </c:pt>
                <c:pt idx="10">
                  <c:v>11.789473684210526</c:v>
                </c:pt>
                <c:pt idx="11">
                  <c:v>11.789473684210526</c:v>
                </c:pt>
                <c:pt idx="12">
                  <c:v>11.789473684210526</c:v>
                </c:pt>
                <c:pt idx="13">
                  <c:v>11.789473684210526</c:v>
                </c:pt>
                <c:pt idx="14">
                  <c:v>11.789473684210526</c:v>
                </c:pt>
                <c:pt idx="15">
                  <c:v>11.789473684210526</c:v>
                </c:pt>
                <c:pt idx="16">
                  <c:v>11.789473684210526</c:v>
                </c:pt>
              </c:numCache>
            </c:numRef>
          </c:xVal>
          <c:yVal>
            <c:numRef>
              <c:f>Sc!$C$3:$C$30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53-4114-9599-88803A1E6C41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Sc!$E$4:$E$29</c:f>
              <c:numCache>
                <c:formatCode>0.0</c:formatCode>
                <c:ptCount val="26"/>
              </c:numCache>
            </c:numRef>
          </c:xVal>
          <c:yVal>
            <c:numRef>
              <c:f>Sc!$C$4:$C$29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53-4114-9599-88803A1E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5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Sn!$B$3:$B$30</c:f>
              <c:numCache>
                <c:formatCode>0.0</c:formatCode>
                <c:ptCount val="2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3.7058823529411766</c:v>
                </c:pt>
                <c:pt idx="20">
                  <c:v>0.46966821831386224</c:v>
                </c:pt>
              </c:numCache>
            </c:numRef>
          </c:xVal>
          <c:yVal>
            <c:numRef>
              <c:f>Sn!$C$3:$C$30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94-4853-9DD7-CF53C8A9DABD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Sn!$D$3:$D$30</c:f>
              <c:numCache>
                <c:formatCode>0.0</c:formatCode>
                <c:ptCount val="28"/>
                <c:pt idx="0">
                  <c:v>3.736842105263158</c:v>
                </c:pt>
                <c:pt idx="1">
                  <c:v>3.736842105263158</c:v>
                </c:pt>
                <c:pt idx="2">
                  <c:v>3.736842105263158</c:v>
                </c:pt>
                <c:pt idx="3">
                  <c:v>3.736842105263158</c:v>
                </c:pt>
                <c:pt idx="4">
                  <c:v>3.736842105263158</c:v>
                </c:pt>
                <c:pt idx="5">
                  <c:v>3.736842105263158</c:v>
                </c:pt>
                <c:pt idx="6">
                  <c:v>3.736842105263158</c:v>
                </c:pt>
                <c:pt idx="7">
                  <c:v>3.736842105263158</c:v>
                </c:pt>
                <c:pt idx="8">
                  <c:v>3.736842105263158</c:v>
                </c:pt>
                <c:pt idx="9">
                  <c:v>3.736842105263158</c:v>
                </c:pt>
                <c:pt idx="10">
                  <c:v>3.736842105263158</c:v>
                </c:pt>
                <c:pt idx="11">
                  <c:v>3.736842105263158</c:v>
                </c:pt>
                <c:pt idx="12">
                  <c:v>3.736842105263158</c:v>
                </c:pt>
                <c:pt idx="13">
                  <c:v>3.736842105263158</c:v>
                </c:pt>
                <c:pt idx="14">
                  <c:v>3.736842105263158</c:v>
                </c:pt>
                <c:pt idx="15">
                  <c:v>3.736842105263158</c:v>
                </c:pt>
                <c:pt idx="16">
                  <c:v>3.736842105263158</c:v>
                </c:pt>
              </c:numCache>
            </c:numRef>
          </c:xVal>
          <c:yVal>
            <c:numRef>
              <c:f>Sn!$C$3:$C$30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94-4853-9DD7-CF53C8A9DABD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Sn!$E$4:$E$29</c:f>
              <c:numCache>
                <c:formatCode>0.0</c:formatCode>
                <c:ptCount val="26"/>
              </c:numCache>
            </c:numRef>
          </c:xVal>
          <c:yVal>
            <c:numRef>
              <c:f>Sn!$C$4:$C$29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94-4853-9DD7-CF53C8A9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2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Sr!$B$3:$B$30</c:f>
              <c:numCache>
                <c:formatCode>General</c:formatCode>
                <c:ptCount val="28"/>
                <c:pt idx="0">
                  <c:v>110</c:v>
                </c:pt>
                <c:pt idx="1">
                  <c:v>87</c:v>
                </c:pt>
                <c:pt idx="2">
                  <c:v>151</c:v>
                </c:pt>
                <c:pt idx="3">
                  <c:v>89</c:v>
                </c:pt>
                <c:pt idx="4">
                  <c:v>99</c:v>
                </c:pt>
                <c:pt idx="5">
                  <c:v>84</c:v>
                </c:pt>
                <c:pt idx="6">
                  <c:v>124</c:v>
                </c:pt>
                <c:pt idx="7">
                  <c:v>142</c:v>
                </c:pt>
                <c:pt idx="8">
                  <c:v>129</c:v>
                </c:pt>
                <c:pt idx="9">
                  <c:v>132</c:v>
                </c:pt>
                <c:pt idx="10">
                  <c:v>139</c:v>
                </c:pt>
                <c:pt idx="11">
                  <c:v>144</c:v>
                </c:pt>
                <c:pt idx="12">
                  <c:v>112</c:v>
                </c:pt>
                <c:pt idx="13">
                  <c:v>126</c:v>
                </c:pt>
                <c:pt idx="14">
                  <c:v>132</c:v>
                </c:pt>
                <c:pt idx="15">
                  <c:v>133</c:v>
                </c:pt>
                <c:pt idx="16">
                  <c:v>141</c:v>
                </c:pt>
                <c:pt idx="17" formatCode="0">
                  <c:v>151</c:v>
                </c:pt>
                <c:pt idx="18" formatCode="0">
                  <c:v>84</c:v>
                </c:pt>
                <c:pt idx="19" formatCode="0">
                  <c:v>122</c:v>
                </c:pt>
                <c:pt idx="20" formatCode="0">
                  <c:v>21.354156504062622</c:v>
                </c:pt>
              </c:numCache>
            </c:numRef>
          </c:xVal>
          <c:yVal>
            <c:numRef>
              <c:f>Sr!$C$3:$C$30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DA-4424-AC51-BE193285FBAC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Sr!$D$3:$D$30</c:f>
              <c:numCache>
                <c:formatCode>0.0</c:formatCode>
                <c:ptCount val="28"/>
                <c:pt idx="0">
                  <c:v>121.05263157894737</c:v>
                </c:pt>
                <c:pt idx="1">
                  <c:v>121.05263157894737</c:v>
                </c:pt>
                <c:pt idx="2">
                  <c:v>121.05263157894737</c:v>
                </c:pt>
                <c:pt idx="3">
                  <c:v>121.05263157894737</c:v>
                </c:pt>
                <c:pt idx="4">
                  <c:v>121.05263157894737</c:v>
                </c:pt>
                <c:pt idx="5">
                  <c:v>121.05263157894737</c:v>
                </c:pt>
                <c:pt idx="6">
                  <c:v>121.05263157894737</c:v>
                </c:pt>
                <c:pt idx="7">
                  <c:v>121.05263157894737</c:v>
                </c:pt>
                <c:pt idx="8">
                  <c:v>121.05263157894737</c:v>
                </c:pt>
                <c:pt idx="9">
                  <c:v>121.05263157894737</c:v>
                </c:pt>
                <c:pt idx="10">
                  <c:v>121.05263157894737</c:v>
                </c:pt>
                <c:pt idx="11">
                  <c:v>121.05263157894737</c:v>
                </c:pt>
                <c:pt idx="12">
                  <c:v>121.05263157894737</c:v>
                </c:pt>
                <c:pt idx="13">
                  <c:v>121.05263157894737</c:v>
                </c:pt>
                <c:pt idx="14">
                  <c:v>121.05263157894737</c:v>
                </c:pt>
                <c:pt idx="15">
                  <c:v>121.05263157894737</c:v>
                </c:pt>
                <c:pt idx="16">
                  <c:v>121.05263157894737</c:v>
                </c:pt>
              </c:numCache>
            </c:numRef>
          </c:xVal>
          <c:yVal>
            <c:numRef>
              <c:f>Sr!$C$3:$C$30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DA-4424-AC51-BE193285FBAC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Sr!$E$4:$E$29</c:f>
              <c:numCache>
                <c:formatCode>0.0</c:formatCode>
                <c:ptCount val="26"/>
              </c:numCache>
            </c:numRef>
          </c:xVal>
          <c:yVal>
            <c:numRef>
              <c:f>Sr!$C$4:$C$29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DA-4424-AC51-BE193285F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50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Th!$B$3:$B$30</c:f>
              <c:numCache>
                <c:formatCode>0.0</c:formatCode>
                <c:ptCount val="28"/>
                <c:pt idx="0">
                  <c:v>14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12</c:v>
                </c:pt>
                <c:pt idx="19">
                  <c:v>14.647058823529411</c:v>
                </c:pt>
                <c:pt idx="20">
                  <c:v>1.3200935795706037</c:v>
                </c:pt>
              </c:numCache>
            </c:numRef>
          </c:xVal>
          <c:yVal>
            <c:numRef>
              <c:f>Th!$C$3:$C$30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03-441F-A73D-61DBD7C4674F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Th!$D$3:$D$30</c:f>
              <c:numCache>
                <c:formatCode>0.0</c:formatCode>
                <c:ptCount val="28"/>
                <c:pt idx="0">
                  <c:v>14.578947368421053</c:v>
                </c:pt>
                <c:pt idx="1">
                  <c:v>14.578947368421053</c:v>
                </c:pt>
                <c:pt idx="2">
                  <c:v>14.578947368421053</c:v>
                </c:pt>
                <c:pt idx="3">
                  <c:v>14.578947368421053</c:v>
                </c:pt>
                <c:pt idx="4">
                  <c:v>14.578947368421053</c:v>
                </c:pt>
                <c:pt idx="5">
                  <c:v>14.578947368421053</c:v>
                </c:pt>
                <c:pt idx="6">
                  <c:v>14.578947368421053</c:v>
                </c:pt>
                <c:pt idx="7">
                  <c:v>14.578947368421053</c:v>
                </c:pt>
                <c:pt idx="8">
                  <c:v>14.578947368421053</c:v>
                </c:pt>
                <c:pt idx="9">
                  <c:v>14.578947368421053</c:v>
                </c:pt>
                <c:pt idx="10">
                  <c:v>14.578947368421053</c:v>
                </c:pt>
                <c:pt idx="11">
                  <c:v>14.578947368421053</c:v>
                </c:pt>
                <c:pt idx="12">
                  <c:v>14.578947368421053</c:v>
                </c:pt>
                <c:pt idx="13">
                  <c:v>14.578947368421053</c:v>
                </c:pt>
                <c:pt idx="14">
                  <c:v>14.578947368421053</c:v>
                </c:pt>
                <c:pt idx="15">
                  <c:v>14.578947368421053</c:v>
                </c:pt>
                <c:pt idx="16">
                  <c:v>14.578947368421053</c:v>
                </c:pt>
              </c:numCache>
            </c:numRef>
          </c:xVal>
          <c:yVal>
            <c:numRef>
              <c:f>Th!$C$3:$C$30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03-441F-A73D-61DBD7C4674F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Th!$E$4:$E$29</c:f>
              <c:numCache>
                <c:formatCode>0.0</c:formatCode>
                <c:ptCount val="26"/>
              </c:numCache>
            </c:numRef>
          </c:xVal>
          <c:yVal>
            <c:numRef>
              <c:f>Th!$C$4:$C$29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03-441F-A73D-61DBD7C46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10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Ti!$B$3:$B$30</c:f>
              <c:numCache>
                <c:formatCode>0.00</c:formatCode>
                <c:ptCount val="28"/>
                <c:pt idx="0">
                  <c:v>0.52</c:v>
                </c:pt>
                <c:pt idx="1">
                  <c:v>0.52</c:v>
                </c:pt>
                <c:pt idx="2">
                  <c:v>0.5</c:v>
                </c:pt>
                <c:pt idx="3">
                  <c:v>0.54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0.48</c:v>
                </c:pt>
                <c:pt idx="7">
                  <c:v>0.53</c:v>
                </c:pt>
                <c:pt idx="8">
                  <c:v>0.52</c:v>
                </c:pt>
                <c:pt idx="9">
                  <c:v>0.51</c:v>
                </c:pt>
                <c:pt idx="10">
                  <c:v>0.52</c:v>
                </c:pt>
                <c:pt idx="11">
                  <c:v>0.54</c:v>
                </c:pt>
                <c:pt idx="12">
                  <c:v>0.52</c:v>
                </c:pt>
                <c:pt idx="13">
                  <c:v>0.51</c:v>
                </c:pt>
                <c:pt idx="14">
                  <c:v>0.5</c:v>
                </c:pt>
                <c:pt idx="15">
                  <c:v>0.53</c:v>
                </c:pt>
                <c:pt idx="16">
                  <c:v>0.52</c:v>
                </c:pt>
                <c:pt idx="17">
                  <c:v>0.56999999999999995</c:v>
                </c:pt>
                <c:pt idx="18">
                  <c:v>0.48</c:v>
                </c:pt>
                <c:pt idx="19">
                  <c:v>0.52117647058823524</c:v>
                </c:pt>
                <c:pt idx="20">
                  <c:v>1.9647631199834394E-2</c:v>
                </c:pt>
              </c:numCache>
            </c:numRef>
          </c:xVal>
          <c:yVal>
            <c:numRef>
              <c:f>Ti!$C$3:$C$30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1E-4683-8A7D-C75BD22F63EB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Ti!$D$3:$D$30</c:f>
              <c:numCache>
                <c:formatCode>0.00</c:formatCode>
                <c:ptCount val="28"/>
                <c:pt idx="0">
                  <c:v>0.52263157894736845</c:v>
                </c:pt>
                <c:pt idx="1">
                  <c:v>0.52263157894736845</c:v>
                </c:pt>
                <c:pt idx="2">
                  <c:v>0.52263157894736845</c:v>
                </c:pt>
                <c:pt idx="3">
                  <c:v>0.52263157894736845</c:v>
                </c:pt>
                <c:pt idx="4">
                  <c:v>0.52263157894736845</c:v>
                </c:pt>
                <c:pt idx="5">
                  <c:v>0.52263157894736845</c:v>
                </c:pt>
                <c:pt idx="6">
                  <c:v>0.52263157894736845</c:v>
                </c:pt>
                <c:pt idx="7">
                  <c:v>0.52263157894736845</c:v>
                </c:pt>
                <c:pt idx="8">
                  <c:v>0.52263157894736845</c:v>
                </c:pt>
                <c:pt idx="9">
                  <c:v>0.52263157894736845</c:v>
                </c:pt>
                <c:pt idx="10">
                  <c:v>0.52263157894736845</c:v>
                </c:pt>
                <c:pt idx="11">
                  <c:v>0.52263157894736845</c:v>
                </c:pt>
                <c:pt idx="12">
                  <c:v>0.52263157894736845</c:v>
                </c:pt>
                <c:pt idx="13">
                  <c:v>0.52263157894736845</c:v>
                </c:pt>
                <c:pt idx="14">
                  <c:v>0.52263157894736845</c:v>
                </c:pt>
                <c:pt idx="15">
                  <c:v>0.52263157894736845</c:v>
                </c:pt>
                <c:pt idx="16">
                  <c:v>0.52263157894736845</c:v>
                </c:pt>
              </c:numCache>
            </c:numRef>
          </c:xVal>
          <c:yVal>
            <c:numRef>
              <c:f>Ti!$C$3:$C$30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1E-4683-8A7D-C75BD22F63EB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Ti!$E$4:$E$29</c:f>
              <c:numCache>
                <c:formatCode>0.0</c:formatCode>
                <c:ptCount val="26"/>
              </c:numCache>
            </c:numRef>
          </c:xVal>
          <c:yVal>
            <c:numRef>
              <c:f>Ti!$C$4:$C$29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1E-4683-8A7D-C75BD22F6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0.4"/>
        </c:scaling>
        <c:delete val="0"/>
        <c:axPos val="t"/>
        <c:numFmt formatCode="0.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V!$B$3:$B$30</c:f>
              <c:numCache>
                <c:formatCode>General</c:formatCode>
                <c:ptCount val="28"/>
                <c:pt idx="0">
                  <c:v>94</c:v>
                </c:pt>
                <c:pt idx="1">
                  <c:v>90</c:v>
                </c:pt>
                <c:pt idx="2">
                  <c:v>91</c:v>
                </c:pt>
                <c:pt idx="3">
                  <c:v>90</c:v>
                </c:pt>
                <c:pt idx="4">
                  <c:v>88</c:v>
                </c:pt>
                <c:pt idx="5">
                  <c:v>85</c:v>
                </c:pt>
                <c:pt idx="6">
                  <c:v>69</c:v>
                </c:pt>
                <c:pt idx="7">
                  <c:v>86</c:v>
                </c:pt>
                <c:pt idx="8">
                  <c:v>81</c:v>
                </c:pt>
                <c:pt idx="9">
                  <c:v>83</c:v>
                </c:pt>
                <c:pt idx="10">
                  <c:v>82</c:v>
                </c:pt>
                <c:pt idx="11">
                  <c:v>91</c:v>
                </c:pt>
                <c:pt idx="12">
                  <c:v>97</c:v>
                </c:pt>
                <c:pt idx="13">
                  <c:v>93</c:v>
                </c:pt>
                <c:pt idx="14">
                  <c:v>90</c:v>
                </c:pt>
                <c:pt idx="15">
                  <c:v>89</c:v>
                </c:pt>
                <c:pt idx="16">
                  <c:v>87</c:v>
                </c:pt>
                <c:pt idx="17" formatCode="0">
                  <c:v>97</c:v>
                </c:pt>
                <c:pt idx="18" formatCode="0">
                  <c:v>69</c:v>
                </c:pt>
                <c:pt idx="19" formatCode="0">
                  <c:v>87.411764705882348</c:v>
                </c:pt>
                <c:pt idx="20" formatCode="0">
                  <c:v>6.3841485682255605</c:v>
                </c:pt>
              </c:numCache>
            </c:numRef>
          </c:xVal>
          <c:yVal>
            <c:numRef>
              <c:f>V!$C$3:$C$30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1F-45BE-B460-B3C6B96C7FF2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V!$D$3:$D$30</c:f>
              <c:numCache>
                <c:formatCode>0</c:formatCode>
                <c:ptCount val="28"/>
                <c:pt idx="0">
                  <c:v>87.368421052631575</c:v>
                </c:pt>
                <c:pt idx="1">
                  <c:v>87.368421052631575</c:v>
                </c:pt>
                <c:pt idx="2">
                  <c:v>87.368421052631575</c:v>
                </c:pt>
                <c:pt idx="3">
                  <c:v>87.368421052631575</c:v>
                </c:pt>
                <c:pt idx="4">
                  <c:v>87.368421052631575</c:v>
                </c:pt>
                <c:pt idx="5">
                  <c:v>87.368421052631575</c:v>
                </c:pt>
                <c:pt idx="6">
                  <c:v>87.368421052631575</c:v>
                </c:pt>
                <c:pt idx="7">
                  <c:v>87.368421052631575</c:v>
                </c:pt>
                <c:pt idx="8">
                  <c:v>87.368421052631575</c:v>
                </c:pt>
                <c:pt idx="9">
                  <c:v>87.368421052631575</c:v>
                </c:pt>
                <c:pt idx="10">
                  <c:v>87.368421052631575</c:v>
                </c:pt>
                <c:pt idx="11">
                  <c:v>87.368421052631575</c:v>
                </c:pt>
                <c:pt idx="12">
                  <c:v>87.368421052631575</c:v>
                </c:pt>
                <c:pt idx="13">
                  <c:v>87.368421052631575</c:v>
                </c:pt>
                <c:pt idx="14">
                  <c:v>87.368421052631575</c:v>
                </c:pt>
                <c:pt idx="15">
                  <c:v>87.368421052631575</c:v>
                </c:pt>
                <c:pt idx="16" formatCode="0.0">
                  <c:v>87.368421052631575</c:v>
                </c:pt>
              </c:numCache>
            </c:numRef>
          </c:xVal>
          <c:yVal>
            <c:numRef>
              <c:f>V!$C$3:$C$30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1F-45BE-B460-B3C6B96C7FF2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V!$E$4:$E$29</c:f>
              <c:numCache>
                <c:formatCode>0.0</c:formatCode>
                <c:ptCount val="26"/>
              </c:numCache>
            </c:numRef>
          </c:xVal>
          <c:yVal>
            <c:numRef>
              <c:f>V!$C$4:$C$29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1F-45BE-B460-B3C6B96C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</c:scaling>
        <c:delete val="0"/>
        <c:axPos val="t"/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Y!$B$3:$B$30</c:f>
              <c:numCache>
                <c:formatCode>0.0</c:formatCode>
                <c:ptCount val="28"/>
                <c:pt idx="0">
                  <c:v>16</c:v>
                </c:pt>
                <c:pt idx="1">
                  <c:v>15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19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15</c:v>
                </c:pt>
                <c:pt idx="19">
                  <c:v>16.941176470588236</c:v>
                </c:pt>
                <c:pt idx="20">
                  <c:v>1.3449251017851382</c:v>
                </c:pt>
              </c:numCache>
            </c:numRef>
          </c:xVal>
          <c:yVal>
            <c:numRef>
              <c:f>Y!$C$3:$C$30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CE-4D00-9EA1-76D4C9F592C4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Y!$D$3:$D$30</c:f>
              <c:numCache>
                <c:formatCode>0.0</c:formatCode>
                <c:ptCount val="28"/>
                <c:pt idx="0">
                  <c:v>16.894736842105264</c:v>
                </c:pt>
                <c:pt idx="1">
                  <c:v>16.894736842105264</c:v>
                </c:pt>
                <c:pt idx="2">
                  <c:v>16.894736842105264</c:v>
                </c:pt>
                <c:pt idx="3">
                  <c:v>16.894736842105264</c:v>
                </c:pt>
                <c:pt idx="4">
                  <c:v>16.894736842105264</c:v>
                </c:pt>
                <c:pt idx="5">
                  <c:v>16.894736842105264</c:v>
                </c:pt>
                <c:pt idx="6">
                  <c:v>16.894736842105264</c:v>
                </c:pt>
                <c:pt idx="7">
                  <c:v>16.894736842105264</c:v>
                </c:pt>
                <c:pt idx="8">
                  <c:v>16.894736842105264</c:v>
                </c:pt>
                <c:pt idx="9">
                  <c:v>16.894736842105264</c:v>
                </c:pt>
                <c:pt idx="10">
                  <c:v>16.894736842105264</c:v>
                </c:pt>
                <c:pt idx="11">
                  <c:v>16.894736842105264</c:v>
                </c:pt>
                <c:pt idx="12">
                  <c:v>16.894736842105264</c:v>
                </c:pt>
                <c:pt idx="13">
                  <c:v>16.894736842105264</c:v>
                </c:pt>
                <c:pt idx="14">
                  <c:v>16.894736842105264</c:v>
                </c:pt>
                <c:pt idx="15">
                  <c:v>16.894736842105264</c:v>
                </c:pt>
                <c:pt idx="16">
                  <c:v>16.894736842105264</c:v>
                </c:pt>
              </c:numCache>
            </c:numRef>
          </c:xVal>
          <c:yVal>
            <c:numRef>
              <c:f>Y!$C$3:$C$30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CE-4D00-9EA1-76D4C9F592C4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Y!$E$4:$E$29</c:f>
              <c:numCache>
                <c:formatCode>0.0</c:formatCode>
                <c:ptCount val="26"/>
              </c:numCache>
            </c:numRef>
          </c:xVal>
          <c:yVal>
            <c:numRef>
              <c:f>Y!$C$4:$C$29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CE-4D00-9EA1-76D4C9F5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10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Zn!$B$3:$B$30</c:f>
              <c:numCache>
                <c:formatCode>0.0</c:formatCode>
                <c:ptCount val="28"/>
                <c:pt idx="0">
                  <c:v>89</c:v>
                </c:pt>
                <c:pt idx="1">
                  <c:v>82</c:v>
                </c:pt>
                <c:pt idx="2">
                  <c:v>81</c:v>
                </c:pt>
                <c:pt idx="3">
                  <c:v>84</c:v>
                </c:pt>
                <c:pt idx="4">
                  <c:v>81</c:v>
                </c:pt>
                <c:pt idx="5">
                  <c:v>77</c:v>
                </c:pt>
                <c:pt idx="6">
                  <c:v>70</c:v>
                </c:pt>
                <c:pt idx="7">
                  <c:v>84</c:v>
                </c:pt>
                <c:pt idx="8">
                  <c:v>79</c:v>
                </c:pt>
                <c:pt idx="9">
                  <c:v>83</c:v>
                </c:pt>
                <c:pt idx="10">
                  <c:v>80</c:v>
                </c:pt>
                <c:pt idx="11">
                  <c:v>88</c:v>
                </c:pt>
                <c:pt idx="12">
                  <c:v>92</c:v>
                </c:pt>
                <c:pt idx="13">
                  <c:v>85</c:v>
                </c:pt>
                <c:pt idx="14">
                  <c:v>78</c:v>
                </c:pt>
                <c:pt idx="15">
                  <c:v>87</c:v>
                </c:pt>
                <c:pt idx="16">
                  <c:v>84</c:v>
                </c:pt>
                <c:pt idx="17">
                  <c:v>92</c:v>
                </c:pt>
                <c:pt idx="18">
                  <c:v>70</c:v>
                </c:pt>
                <c:pt idx="19">
                  <c:v>82.588235294117652</c:v>
                </c:pt>
                <c:pt idx="20" formatCode="0">
                  <c:v>5.1606543132800962</c:v>
                </c:pt>
              </c:numCache>
            </c:numRef>
          </c:xVal>
          <c:yVal>
            <c:numRef>
              <c:f>Zn!$C$3:$C$30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AD-47C3-862B-2AF56485514B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Zn!$D$3:$D$30</c:f>
              <c:numCache>
                <c:formatCode>0.0</c:formatCode>
                <c:ptCount val="28"/>
                <c:pt idx="0">
                  <c:v>82.578947368421055</c:v>
                </c:pt>
                <c:pt idx="1">
                  <c:v>82.578947368421055</c:v>
                </c:pt>
                <c:pt idx="2">
                  <c:v>82.578947368421055</c:v>
                </c:pt>
                <c:pt idx="3">
                  <c:v>82.578947368421055</c:v>
                </c:pt>
                <c:pt idx="4">
                  <c:v>82.578947368421055</c:v>
                </c:pt>
                <c:pt idx="5">
                  <c:v>82.578947368421055</c:v>
                </c:pt>
                <c:pt idx="6">
                  <c:v>82.578947368421055</c:v>
                </c:pt>
                <c:pt idx="7">
                  <c:v>82.578947368421055</c:v>
                </c:pt>
                <c:pt idx="8">
                  <c:v>82.578947368421055</c:v>
                </c:pt>
                <c:pt idx="9">
                  <c:v>82.578947368421055</c:v>
                </c:pt>
                <c:pt idx="10">
                  <c:v>82.578947368421055</c:v>
                </c:pt>
                <c:pt idx="11">
                  <c:v>82.578947368421055</c:v>
                </c:pt>
                <c:pt idx="12">
                  <c:v>82.578947368421055</c:v>
                </c:pt>
                <c:pt idx="13">
                  <c:v>82.578947368421055</c:v>
                </c:pt>
                <c:pt idx="14">
                  <c:v>82.578947368421055</c:v>
                </c:pt>
                <c:pt idx="15">
                  <c:v>82.578947368421055</c:v>
                </c:pt>
                <c:pt idx="16">
                  <c:v>82.578947368421098</c:v>
                </c:pt>
              </c:numCache>
            </c:numRef>
          </c:xVal>
          <c:yVal>
            <c:numRef>
              <c:f>Zn!$C$3:$C$30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AD-47C3-862B-2AF56485514B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Zn!$E$4:$E$29</c:f>
              <c:numCache>
                <c:formatCode>0.0</c:formatCode>
                <c:ptCount val="26"/>
              </c:numCache>
            </c:numRef>
          </c:xVal>
          <c:yVal>
            <c:numRef>
              <c:f>Zn!$C$4:$C$29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AD-47C3-862B-2AF56485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60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Zr!$B$3:$B$30</c:f>
              <c:numCache>
                <c:formatCode>0.0</c:formatCode>
                <c:ptCount val="28"/>
                <c:pt idx="0">
                  <c:v>72</c:v>
                </c:pt>
                <c:pt idx="1">
                  <c:v>75</c:v>
                </c:pt>
                <c:pt idx="2">
                  <c:v>72</c:v>
                </c:pt>
                <c:pt idx="3">
                  <c:v>75</c:v>
                </c:pt>
                <c:pt idx="4">
                  <c:v>73</c:v>
                </c:pt>
                <c:pt idx="5">
                  <c:v>70</c:v>
                </c:pt>
                <c:pt idx="6">
                  <c:v>107</c:v>
                </c:pt>
                <c:pt idx="7">
                  <c:v>91</c:v>
                </c:pt>
                <c:pt idx="8">
                  <c:v>98</c:v>
                </c:pt>
                <c:pt idx="9">
                  <c:v>81</c:v>
                </c:pt>
                <c:pt idx="10">
                  <c:v>92</c:v>
                </c:pt>
                <c:pt idx="11">
                  <c:v>81</c:v>
                </c:pt>
                <c:pt idx="12">
                  <c:v>75</c:v>
                </c:pt>
                <c:pt idx="13">
                  <c:v>69</c:v>
                </c:pt>
                <c:pt idx="14">
                  <c:v>69</c:v>
                </c:pt>
                <c:pt idx="15">
                  <c:v>77</c:v>
                </c:pt>
                <c:pt idx="16">
                  <c:v>81</c:v>
                </c:pt>
                <c:pt idx="17">
                  <c:v>107</c:v>
                </c:pt>
                <c:pt idx="18">
                  <c:v>69</c:v>
                </c:pt>
                <c:pt idx="19">
                  <c:v>79.882352941176464</c:v>
                </c:pt>
                <c:pt idx="20">
                  <c:v>10.965185548710375</c:v>
                </c:pt>
              </c:numCache>
            </c:numRef>
          </c:xVal>
          <c:yVal>
            <c:numRef>
              <c:f>Zr!$C$3:$C$30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AC-47F8-AD51-AA865B24E73D}"/>
            </c:ext>
          </c:extLst>
        </c:ser>
        <c:ser>
          <c:idx val="1"/>
          <c:order val="1"/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Zr!$D$3:$D$30</c:f>
              <c:numCache>
                <c:formatCode>0.0</c:formatCode>
                <c:ptCount val="28"/>
                <c:pt idx="0">
                  <c:v>79.84210526315789</c:v>
                </c:pt>
                <c:pt idx="1">
                  <c:v>79.84210526315789</c:v>
                </c:pt>
                <c:pt idx="2">
                  <c:v>79.84210526315789</c:v>
                </c:pt>
                <c:pt idx="3">
                  <c:v>79.84210526315789</c:v>
                </c:pt>
                <c:pt idx="4">
                  <c:v>79.84210526315789</c:v>
                </c:pt>
                <c:pt idx="5">
                  <c:v>79.84210526315789</c:v>
                </c:pt>
                <c:pt idx="6">
                  <c:v>79.84210526315789</c:v>
                </c:pt>
                <c:pt idx="7">
                  <c:v>79.84210526315789</c:v>
                </c:pt>
                <c:pt idx="8">
                  <c:v>79.84210526315789</c:v>
                </c:pt>
                <c:pt idx="9">
                  <c:v>79.84210526315789</c:v>
                </c:pt>
                <c:pt idx="10">
                  <c:v>79.84210526315789</c:v>
                </c:pt>
                <c:pt idx="11">
                  <c:v>79.84210526315789</c:v>
                </c:pt>
                <c:pt idx="12">
                  <c:v>79.84210526315789</c:v>
                </c:pt>
                <c:pt idx="13">
                  <c:v>79.84210526315789</c:v>
                </c:pt>
                <c:pt idx="14">
                  <c:v>79.84210526315789</c:v>
                </c:pt>
                <c:pt idx="15">
                  <c:v>79.84210526315789</c:v>
                </c:pt>
                <c:pt idx="16">
                  <c:v>79.84210526315789</c:v>
                </c:pt>
              </c:numCache>
            </c:numRef>
          </c:xVal>
          <c:yVal>
            <c:numRef>
              <c:f>Zr!$C$3:$C$30</c:f>
              <c:numCache>
                <c:formatCode>0.0</c:formatCode>
                <c:ptCount val="28"/>
                <c:pt idx="0">
                  <c:v>3.6</c:v>
                </c:pt>
                <c:pt idx="1">
                  <c:v>4.8</c:v>
                </c:pt>
                <c:pt idx="2">
                  <c:v>6.82</c:v>
                </c:pt>
                <c:pt idx="3">
                  <c:v>7.12</c:v>
                </c:pt>
                <c:pt idx="4">
                  <c:v>7.6</c:v>
                </c:pt>
                <c:pt idx="5">
                  <c:v>8.65</c:v>
                </c:pt>
                <c:pt idx="6">
                  <c:v>9.4499999999999993</c:v>
                </c:pt>
                <c:pt idx="7">
                  <c:v>10.25</c:v>
                </c:pt>
                <c:pt idx="8">
                  <c:v>10.65</c:v>
                </c:pt>
                <c:pt idx="9">
                  <c:v>11.1</c:v>
                </c:pt>
                <c:pt idx="10">
                  <c:v>11.45</c:v>
                </c:pt>
                <c:pt idx="11">
                  <c:v>12.5</c:v>
                </c:pt>
                <c:pt idx="12">
                  <c:v>12.85</c:v>
                </c:pt>
                <c:pt idx="13">
                  <c:v>13.63</c:v>
                </c:pt>
                <c:pt idx="14">
                  <c:v>14.04</c:v>
                </c:pt>
                <c:pt idx="15">
                  <c:v>16.399999999999999</c:v>
                </c:pt>
                <c:pt idx="16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AC-47F8-AD51-AA865B24E73D}"/>
            </c:ext>
          </c:extLst>
        </c:ser>
        <c:ser>
          <c:idx val="2"/>
          <c:order val="2"/>
          <c:spPr>
            <a:ln w="222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Zr!$E$4:$E$29</c:f>
              <c:numCache>
                <c:formatCode>0.0</c:formatCode>
                <c:ptCount val="26"/>
              </c:numCache>
            </c:numRef>
          </c:xVal>
          <c:yVal>
            <c:numRef>
              <c:f>Zr!$C$4:$C$29</c:f>
              <c:numCache>
                <c:formatCode>0.0</c:formatCode>
                <c:ptCount val="26"/>
                <c:pt idx="0">
                  <c:v>4.8</c:v>
                </c:pt>
                <c:pt idx="1">
                  <c:v>6.82</c:v>
                </c:pt>
                <c:pt idx="2">
                  <c:v>7.12</c:v>
                </c:pt>
                <c:pt idx="3">
                  <c:v>7.6</c:v>
                </c:pt>
                <c:pt idx="4">
                  <c:v>8.65</c:v>
                </c:pt>
                <c:pt idx="5">
                  <c:v>9.4499999999999993</c:v>
                </c:pt>
                <c:pt idx="6">
                  <c:v>10.25</c:v>
                </c:pt>
                <c:pt idx="7">
                  <c:v>10.65</c:v>
                </c:pt>
                <c:pt idx="8">
                  <c:v>11.1</c:v>
                </c:pt>
                <c:pt idx="9">
                  <c:v>11.45</c:v>
                </c:pt>
                <c:pt idx="10">
                  <c:v>12.5</c:v>
                </c:pt>
                <c:pt idx="11">
                  <c:v>12.85</c:v>
                </c:pt>
                <c:pt idx="12">
                  <c:v>13.63</c:v>
                </c:pt>
                <c:pt idx="13">
                  <c:v>14.04</c:v>
                </c:pt>
                <c:pt idx="14">
                  <c:v>16.399999999999999</c:v>
                </c:pt>
                <c:pt idx="15">
                  <c:v>16.8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AC-47F8-AD51-AA865B24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174847"/>
        <c:axId val="1497577695"/>
      </c:scatterChart>
      <c:valAx>
        <c:axId val="1346174847"/>
        <c:scaling>
          <c:orientation val="minMax"/>
          <c:min val="50"/>
        </c:scaling>
        <c:delete val="0"/>
        <c:axPos val="t"/>
        <c:numFmt formatCode="0.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97577695"/>
        <c:crosses val="autoZero"/>
        <c:crossBetween val="midCat"/>
      </c:valAx>
      <c:valAx>
        <c:axId val="1497577695"/>
        <c:scaling>
          <c:orientation val="maxMin"/>
        </c:scaling>
        <c:delete val="0"/>
        <c:axPos val="l"/>
        <c:numFmt formatCode="0.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4617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24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AE81DB-6490-4B96-AE12-812F5E86E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161925</xdr:rowOff>
    </xdr:from>
    <xdr:ext cx="584327" cy="25455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A3CA9F4-9592-4022-B731-B23B6A291D0F}"/>
            </a:ext>
          </a:extLst>
        </xdr:cNvPr>
        <xdr:cNvSpPr txBox="1"/>
      </xdr:nvSpPr>
      <xdr:spPr>
        <a:xfrm>
          <a:off x="4305300" y="161925"/>
          <a:ext cx="584327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Al (%)</a:t>
          </a:r>
        </a:p>
      </xdr:txBody>
    </xdr:sp>
    <xdr:clientData/>
  </xdr:oneCellAnchor>
  <xdr:oneCellAnchor>
    <xdr:from>
      <xdr:col>5</xdr:col>
      <xdr:colOff>203728</xdr:colOff>
      <xdr:row>8</xdr:row>
      <xdr:rowOff>152101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5F13DE0-1177-40E6-8D98-F2C5CB3ACC3F}"/>
            </a:ext>
          </a:extLst>
        </xdr:cNvPr>
        <xdr:cNvSpPr txBox="1"/>
      </xdr:nvSpPr>
      <xdr:spPr>
        <a:xfrm rot="16200000">
          <a:off x="2889478" y="2028826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95A4B9-5ABA-445F-89D6-F29D2278A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161925</xdr:rowOff>
    </xdr:from>
    <xdr:ext cx="880369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F9B220B-79B2-4CE4-AB09-C01D7F72FCDF}"/>
            </a:ext>
          </a:extLst>
        </xdr:cNvPr>
        <xdr:cNvSpPr txBox="1"/>
      </xdr:nvSpPr>
      <xdr:spPr>
        <a:xfrm>
          <a:off x="4305300" y="161925"/>
          <a:ext cx="880369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As (mg/kg)</a:t>
          </a:r>
        </a:p>
      </xdr:txBody>
    </xdr:sp>
    <xdr:clientData/>
  </xdr:oneCellAnchor>
  <xdr:oneCellAnchor>
    <xdr:from>
      <xdr:col>5</xdr:col>
      <xdr:colOff>171451</xdr:colOff>
      <xdr:row>12</xdr:row>
      <xdr:rowOff>57150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B90B6AA-7D95-4F5A-B6D4-B1D9F4AF8CFC}"/>
            </a:ext>
          </a:extLst>
        </xdr:cNvPr>
        <xdr:cNvSpPr txBox="1"/>
      </xdr:nvSpPr>
      <xdr:spPr>
        <a:xfrm rot="16200000">
          <a:off x="2857201" y="26196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223C0E-BA9E-409B-8F81-C92CAE867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161925</xdr:rowOff>
    </xdr:from>
    <xdr:ext cx="880369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338EE0F-16E3-4EEB-B95A-70DBB760F235}"/>
            </a:ext>
          </a:extLst>
        </xdr:cNvPr>
        <xdr:cNvSpPr txBox="1"/>
      </xdr:nvSpPr>
      <xdr:spPr>
        <a:xfrm>
          <a:off x="4305300" y="161925"/>
          <a:ext cx="880369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Ba (mg/kg)</a:t>
          </a:r>
        </a:p>
      </xdr:txBody>
    </xdr:sp>
    <xdr:clientData/>
  </xdr:oneCellAnchor>
  <xdr:oneCellAnchor>
    <xdr:from>
      <xdr:col>5</xdr:col>
      <xdr:colOff>142876</xdr:colOff>
      <xdr:row>12</xdr:row>
      <xdr:rowOff>47625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4E92049-CD73-4CF9-97AE-BB94F75FFE3A}"/>
            </a:ext>
          </a:extLst>
        </xdr:cNvPr>
        <xdr:cNvSpPr txBox="1"/>
      </xdr:nvSpPr>
      <xdr:spPr>
        <a:xfrm rot="16200000">
          <a:off x="2828626" y="257205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6E4124-539C-4CA7-806F-E64357164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161925</xdr:rowOff>
    </xdr:from>
    <xdr:ext cx="880369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3B9D09A-7A75-4872-A16F-935FBF07B1D7}"/>
            </a:ext>
          </a:extLst>
        </xdr:cNvPr>
        <xdr:cNvSpPr txBox="1"/>
      </xdr:nvSpPr>
      <xdr:spPr>
        <a:xfrm>
          <a:off x="4305300" y="161925"/>
          <a:ext cx="880369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Be (mg/kg)</a:t>
          </a:r>
        </a:p>
      </xdr:txBody>
    </xdr:sp>
    <xdr:clientData/>
  </xdr:oneCellAnchor>
  <xdr:oneCellAnchor>
    <xdr:from>
      <xdr:col>5</xdr:col>
      <xdr:colOff>209551</xdr:colOff>
      <xdr:row>11</xdr:row>
      <xdr:rowOff>123825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9B5DDEE-3690-49F3-BCBA-FF2F11ED76EF}"/>
            </a:ext>
          </a:extLst>
        </xdr:cNvPr>
        <xdr:cNvSpPr txBox="1"/>
      </xdr:nvSpPr>
      <xdr:spPr>
        <a:xfrm rot="16200000">
          <a:off x="2990551" y="24863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309662-A302-46CF-8C60-F7DADB222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161925</xdr:rowOff>
    </xdr:from>
    <xdr:ext cx="603563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CBA2ECA-8F68-4460-B35B-2861D285BA9C}"/>
            </a:ext>
          </a:extLst>
        </xdr:cNvPr>
        <xdr:cNvSpPr txBox="1"/>
      </xdr:nvSpPr>
      <xdr:spPr>
        <a:xfrm>
          <a:off x="4305300" y="161925"/>
          <a:ext cx="603563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Ca (%)</a:t>
          </a:r>
        </a:p>
      </xdr:txBody>
    </xdr:sp>
    <xdr:clientData/>
  </xdr:oneCellAnchor>
  <xdr:oneCellAnchor>
    <xdr:from>
      <xdr:col>5</xdr:col>
      <xdr:colOff>161926</xdr:colOff>
      <xdr:row>11</xdr:row>
      <xdr:rowOff>104775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7613D5C-D4E1-40A5-9020-2382DAFAFCB3}"/>
            </a:ext>
          </a:extLst>
        </xdr:cNvPr>
        <xdr:cNvSpPr txBox="1"/>
      </xdr:nvSpPr>
      <xdr:spPr>
        <a:xfrm rot="16200000">
          <a:off x="2847676" y="24672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9B1A58-2F5D-4BD9-87E0-33DAE7A0C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1</xdr:row>
      <xdr:rowOff>0</xdr:rowOff>
    </xdr:from>
    <xdr:ext cx="887744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FB47ABB-9DE1-438A-B897-647CFDDC8BDC}"/>
            </a:ext>
          </a:extLst>
        </xdr:cNvPr>
        <xdr:cNvSpPr txBox="1"/>
      </xdr:nvSpPr>
      <xdr:spPr>
        <a:xfrm>
          <a:off x="4305300" y="161925"/>
          <a:ext cx="887744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Co</a:t>
          </a:r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171451</xdr:colOff>
      <xdr:row>11</xdr:row>
      <xdr:rowOff>114300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7BEC5D56-8C2C-41B6-88FC-F562D3D8C397}"/>
            </a:ext>
          </a:extLst>
        </xdr:cNvPr>
        <xdr:cNvSpPr txBox="1"/>
      </xdr:nvSpPr>
      <xdr:spPr>
        <a:xfrm rot="16200000">
          <a:off x="2857201" y="249585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3E0E91-1D13-4055-8693-61AA93FB3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1</xdr:row>
      <xdr:rowOff>0</xdr:rowOff>
    </xdr:from>
    <xdr:ext cx="857864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00C4E34-0604-4364-A904-D36A839A7F3D}"/>
            </a:ext>
          </a:extLst>
        </xdr:cNvPr>
        <xdr:cNvSpPr txBox="1"/>
      </xdr:nvSpPr>
      <xdr:spPr>
        <a:xfrm>
          <a:off x="4305300" y="161925"/>
          <a:ext cx="857864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Cr</a:t>
          </a:r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200026</xdr:colOff>
      <xdr:row>12</xdr:row>
      <xdr:rowOff>47625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9CE9030-9CD0-4B8A-BB53-CB23704E641A}"/>
            </a:ext>
          </a:extLst>
        </xdr:cNvPr>
        <xdr:cNvSpPr txBox="1"/>
      </xdr:nvSpPr>
      <xdr:spPr>
        <a:xfrm rot="16200000">
          <a:off x="2885776" y="257205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248AFE-21A5-4CEB-89CB-979B97AD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161925</xdr:rowOff>
    </xdr:from>
    <xdr:ext cx="887744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F332306-5F8B-4453-AB96-516EE18F13C7}"/>
            </a:ext>
          </a:extLst>
        </xdr:cNvPr>
        <xdr:cNvSpPr txBox="1"/>
      </xdr:nvSpPr>
      <xdr:spPr>
        <a:xfrm>
          <a:off x="4305300" y="161925"/>
          <a:ext cx="887744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Cu</a:t>
          </a:r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180976</xdr:colOff>
      <xdr:row>12</xdr:row>
      <xdr:rowOff>76200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3B5EB9-D3FC-4C81-AAC1-8F712C51E863}"/>
            </a:ext>
          </a:extLst>
        </xdr:cNvPr>
        <xdr:cNvSpPr txBox="1"/>
      </xdr:nvSpPr>
      <xdr:spPr>
        <a:xfrm rot="16200000">
          <a:off x="2866726" y="26006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94E0F-6BDF-49DF-965B-2ECDC477F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161925</xdr:rowOff>
    </xdr:from>
    <xdr:ext cx="588559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CE1BED9-12F7-47CB-8B14-A59097B12A35}"/>
            </a:ext>
          </a:extLst>
        </xdr:cNvPr>
        <xdr:cNvSpPr txBox="1"/>
      </xdr:nvSpPr>
      <xdr:spPr>
        <a:xfrm>
          <a:off x="4305300" y="161925"/>
          <a:ext cx="588559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Fe (%)</a:t>
          </a:r>
        </a:p>
      </xdr:txBody>
    </xdr:sp>
    <xdr:clientData/>
  </xdr:oneCellAnchor>
  <xdr:oneCellAnchor>
    <xdr:from>
      <xdr:col>5</xdr:col>
      <xdr:colOff>180976</xdr:colOff>
      <xdr:row>12</xdr:row>
      <xdr:rowOff>28575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BC9D924B-3DEC-4017-B8E7-7A456D787A9B}"/>
            </a:ext>
          </a:extLst>
        </xdr:cNvPr>
        <xdr:cNvSpPr txBox="1"/>
      </xdr:nvSpPr>
      <xdr:spPr>
        <a:xfrm rot="16200000">
          <a:off x="2866726" y="255300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C0C560-BD41-45D2-B52B-EF95229A1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1</xdr:row>
      <xdr:rowOff>0</xdr:rowOff>
    </xdr:from>
    <xdr:ext cx="528671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6725D6A-2493-4295-8A9F-E5B249A81ED0}"/>
            </a:ext>
          </a:extLst>
        </xdr:cNvPr>
        <xdr:cNvSpPr txBox="1"/>
      </xdr:nvSpPr>
      <xdr:spPr>
        <a:xfrm>
          <a:off x="4333875" y="161925"/>
          <a:ext cx="528671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K (%)</a:t>
          </a:r>
        </a:p>
      </xdr:txBody>
    </xdr:sp>
    <xdr:clientData/>
  </xdr:oneCellAnchor>
  <xdr:oneCellAnchor>
    <xdr:from>
      <xdr:col>5</xdr:col>
      <xdr:colOff>171451</xdr:colOff>
      <xdr:row>11</xdr:row>
      <xdr:rowOff>95250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7A48543B-8B81-4B81-97D6-54950840EE44}"/>
            </a:ext>
          </a:extLst>
        </xdr:cNvPr>
        <xdr:cNvSpPr txBox="1"/>
      </xdr:nvSpPr>
      <xdr:spPr>
        <a:xfrm rot="16200000">
          <a:off x="2885776" y="245775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13A383-E7D9-4A62-8CD4-DCFD6D5F7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865365" cy="24718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3A97214-CA5F-46CB-92FC-37A503BFC95A}"/>
            </a:ext>
          </a:extLst>
        </xdr:cNvPr>
        <xdr:cNvSpPr txBox="1"/>
      </xdr:nvSpPr>
      <xdr:spPr>
        <a:xfrm>
          <a:off x="4305300" y="171450"/>
          <a:ext cx="865365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La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190501</xdr:colOff>
      <xdr:row>12</xdr:row>
      <xdr:rowOff>95250</xdr:rowOff>
    </xdr:from>
    <xdr:ext cx="264560" cy="779509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71663A8-F85F-4E45-BD77-D56BE01762AB}"/>
            </a:ext>
          </a:extLst>
        </xdr:cNvPr>
        <xdr:cNvSpPr txBox="1"/>
      </xdr:nvSpPr>
      <xdr:spPr>
        <a:xfrm rot="16200000">
          <a:off x="2896359" y="25752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05D3BA-06C1-4691-B19F-6D9890264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625812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B5AF03B-3D2B-4623-8CE1-4BF775847867}"/>
            </a:ext>
          </a:extLst>
        </xdr:cNvPr>
        <xdr:cNvSpPr txBox="1"/>
      </xdr:nvSpPr>
      <xdr:spPr>
        <a:xfrm>
          <a:off x="4305300" y="171450"/>
          <a:ext cx="625812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Mg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180976</xdr:colOff>
      <xdr:row>11</xdr:row>
      <xdr:rowOff>104775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65287D-32E7-4FE5-8EF1-3F7DCFAF45BC}"/>
            </a:ext>
          </a:extLst>
        </xdr:cNvPr>
        <xdr:cNvSpPr txBox="1"/>
      </xdr:nvSpPr>
      <xdr:spPr>
        <a:xfrm rot="16200000">
          <a:off x="2866726" y="24672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223043-6E48-48D9-8EA9-8162DE739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625812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76D90E-143A-4343-8E98-89367766EB20}"/>
            </a:ext>
          </a:extLst>
        </xdr:cNvPr>
        <xdr:cNvSpPr txBox="1"/>
      </xdr:nvSpPr>
      <xdr:spPr>
        <a:xfrm>
          <a:off x="4305300" y="171450"/>
          <a:ext cx="625812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Mg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190499</xdr:colOff>
      <xdr:row>12</xdr:row>
      <xdr:rowOff>9526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B465D0C-4FA6-4430-BF89-0B0BAF9CF8B1}"/>
            </a:ext>
          </a:extLst>
        </xdr:cNvPr>
        <xdr:cNvSpPr txBox="1"/>
      </xdr:nvSpPr>
      <xdr:spPr>
        <a:xfrm rot="16200000">
          <a:off x="2876249" y="2533951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96151F-7C8C-476E-8E85-7C15E8120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1</xdr:row>
      <xdr:rowOff>0</xdr:rowOff>
    </xdr:from>
    <xdr:ext cx="902619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689FBE7-761B-4588-84B4-9A571CDA176C}"/>
            </a:ext>
          </a:extLst>
        </xdr:cNvPr>
        <xdr:cNvSpPr txBox="1"/>
      </xdr:nvSpPr>
      <xdr:spPr>
        <a:xfrm>
          <a:off x="4305300" y="161925"/>
          <a:ext cx="902619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Mo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180976</xdr:colOff>
      <xdr:row>12</xdr:row>
      <xdr:rowOff>95250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0707B56-E575-4F5D-B4C0-F54B1AD008BB}"/>
            </a:ext>
          </a:extLst>
        </xdr:cNvPr>
        <xdr:cNvSpPr txBox="1"/>
      </xdr:nvSpPr>
      <xdr:spPr>
        <a:xfrm rot="16200000">
          <a:off x="2866726" y="26196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9C7ED-6E53-401D-AEF9-7484A22F8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603563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1B9131A-08DD-4E52-B099-E51261ADB191}"/>
            </a:ext>
          </a:extLst>
        </xdr:cNvPr>
        <xdr:cNvSpPr txBox="1"/>
      </xdr:nvSpPr>
      <xdr:spPr>
        <a:xfrm>
          <a:off x="4305300" y="171450"/>
          <a:ext cx="603563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Na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180976</xdr:colOff>
      <xdr:row>13</xdr:row>
      <xdr:rowOff>19050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0C8E6C8-B7D4-4130-ABCA-B342275A9653}"/>
            </a:ext>
          </a:extLst>
        </xdr:cNvPr>
        <xdr:cNvSpPr txBox="1"/>
      </xdr:nvSpPr>
      <xdr:spPr>
        <a:xfrm rot="16200000">
          <a:off x="2866726" y="270540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C098C8-AB35-4759-AC26-AC4E2F31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610936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54731B2-DDE1-4DA3-B385-8A2A0AA4786F}"/>
            </a:ext>
          </a:extLst>
        </xdr:cNvPr>
        <xdr:cNvSpPr txBox="1"/>
      </xdr:nvSpPr>
      <xdr:spPr>
        <a:xfrm>
          <a:off x="4305300" y="171450"/>
          <a:ext cx="610936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Nb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200026</xdr:colOff>
      <xdr:row>12</xdr:row>
      <xdr:rowOff>19050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D665079-A376-46FA-B31F-CE39E021E6AB}"/>
            </a:ext>
          </a:extLst>
        </xdr:cNvPr>
        <xdr:cNvSpPr txBox="1"/>
      </xdr:nvSpPr>
      <xdr:spPr>
        <a:xfrm rot="16200000">
          <a:off x="2914351" y="25434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4600D5-A963-43E4-9865-2BD1FF209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865237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88AF80E-A7A4-4C16-B985-54E88C9682F7}"/>
            </a:ext>
          </a:extLst>
        </xdr:cNvPr>
        <xdr:cNvSpPr txBox="1"/>
      </xdr:nvSpPr>
      <xdr:spPr>
        <a:xfrm>
          <a:off x="4305300" y="171450"/>
          <a:ext cx="865237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Ni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219076</xdr:colOff>
      <xdr:row>12</xdr:row>
      <xdr:rowOff>19050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35D4EE2-D54C-4BDE-9669-33A7D8762101}"/>
            </a:ext>
          </a:extLst>
        </xdr:cNvPr>
        <xdr:cNvSpPr txBox="1"/>
      </xdr:nvSpPr>
      <xdr:spPr>
        <a:xfrm rot="16200000">
          <a:off x="2933401" y="25434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FFE294-5E24-490B-9548-1D89F1619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521233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F010400-CD4E-4905-9AA2-86E536C914E0}"/>
            </a:ext>
          </a:extLst>
        </xdr:cNvPr>
        <xdr:cNvSpPr txBox="1"/>
      </xdr:nvSpPr>
      <xdr:spPr>
        <a:xfrm>
          <a:off x="4305300" y="171450"/>
          <a:ext cx="521233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P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190501</xdr:colOff>
      <xdr:row>11</xdr:row>
      <xdr:rowOff>38100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C67A40C-F3C3-4E29-8FDA-2AE6861CED81}"/>
            </a:ext>
          </a:extLst>
        </xdr:cNvPr>
        <xdr:cNvSpPr txBox="1"/>
      </xdr:nvSpPr>
      <xdr:spPr>
        <a:xfrm rot="16200000">
          <a:off x="2876251" y="240060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57B6F3-0178-4051-84DA-52AB6C23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902683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6AD90A6-4566-4C09-B89A-ECC6BF2CFABD}"/>
            </a:ext>
          </a:extLst>
        </xdr:cNvPr>
        <xdr:cNvSpPr txBox="1"/>
      </xdr:nvSpPr>
      <xdr:spPr>
        <a:xfrm>
          <a:off x="4305300" y="171450"/>
          <a:ext cx="902683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Pb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190501</xdr:colOff>
      <xdr:row>11</xdr:row>
      <xdr:rowOff>66675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B4AA539-8732-46CE-A52B-BF5650FA3572}"/>
            </a:ext>
          </a:extLst>
        </xdr:cNvPr>
        <xdr:cNvSpPr txBox="1"/>
      </xdr:nvSpPr>
      <xdr:spPr>
        <a:xfrm rot="16200000">
          <a:off x="2876251" y="24291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E9E6E0-C381-4295-A538-695CD7EEE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361950</xdr:colOff>
      <xdr:row>1</xdr:row>
      <xdr:rowOff>0</xdr:rowOff>
    </xdr:from>
    <xdr:ext cx="521233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74D133A-6927-4E85-84A1-A88A6334AD2E}"/>
            </a:ext>
          </a:extLst>
        </xdr:cNvPr>
        <xdr:cNvSpPr txBox="1"/>
      </xdr:nvSpPr>
      <xdr:spPr>
        <a:xfrm>
          <a:off x="4524375" y="161925"/>
          <a:ext cx="521233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S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200026</xdr:colOff>
      <xdr:row>12</xdr:row>
      <xdr:rowOff>19050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D2ADF4A-1E4E-4962-8F43-3BBFF204C473}"/>
            </a:ext>
          </a:extLst>
        </xdr:cNvPr>
        <xdr:cNvSpPr txBox="1"/>
      </xdr:nvSpPr>
      <xdr:spPr>
        <a:xfrm rot="16200000">
          <a:off x="2885776" y="25434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FDBE9E-DC5C-4DEB-98DB-03D0668F9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596125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BF59F10-83D2-4CE4-B1B2-D82DEB0B54D5}"/>
            </a:ext>
          </a:extLst>
        </xdr:cNvPr>
        <xdr:cNvSpPr txBox="1"/>
      </xdr:nvSpPr>
      <xdr:spPr>
        <a:xfrm>
          <a:off x="4305300" y="171450"/>
          <a:ext cx="596125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Sc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190501</xdr:colOff>
      <xdr:row>12</xdr:row>
      <xdr:rowOff>114300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0AD2478-13A2-4057-9392-6EE1F7ECD6F3}"/>
            </a:ext>
          </a:extLst>
        </xdr:cNvPr>
        <xdr:cNvSpPr txBox="1"/>
      </xdr:nvSpPr>
      <xdr:spPr>
        <a:xfrm rot="16200000">
          <a:off x="2876251" y="26387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32889B-FAB6-41CC-AD41-4CEE29571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902683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75889D7-4FB9-4A73-9378-7550AC293AD8}"/>
            </a:ext>
          </a:extLst>
        </xdr:cNvPr>
        <xdr:cNvSpPr txBox="1"/>
      </xdr:nvSpPr>
      <xdr:spPr>
        <a:xfrm>
          <a:off x="4305300" y="171450"/>
          <a:ext cx="902683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Sn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200026</xdr:colOff>
      <xdr:row>12</xdr:row>
      <xdr:rowOff>57150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2DB7489A-8E22-4DB5-AD25-42569F85A2A3}"/>
            </a:ext>
          </a:extLst>
        </xdr:cNvPr>
        <xdr:cNvSpPr txBox="1"/>
      </xdr:nvSpPr>
      <xdr:spPr>
        <a:xfrm rot="16200000">
          <a:off x="2885776" y="25815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7F3A70-C8D3-4186-9BFC-7903E7911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872803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8C3BD07-F70E-433D-A540-897133E78ABA}"/>
            </a:ext>
          </a:extLst>
        </xdr:cNvPr>
        <xdr:cNvSpPr txBox="1"/>
      </xdr:nvSpPr>
      <xdr:spPr>
        <a:xfrm>
          <a:off x="4305300" y="171450"/>
          <a:ext cx="872803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Sr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171451</xdr:colOff>
      <xdr:row>12</xdr:row>
      <xdr:rowOff>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77DA33EA-F8CC-4706-BE27-6DC2F0E79D6B}"/>
            </a:ext>
          </a:extLst>
        </xdr:cNvPr>
        <xdr:cNvSpPr txBox="1"/>
      </xdr:nvSpPr>
      <xdr:spPr>
        <a:xfrm rot="16200000">
          <a:off x="2857201" y="25244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04748-B4FF-4782-BF1C-2E29CB8BD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895117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F768D1A-4A6B-4B0E-883F-C4D08B0BF380}"/>
            </a:ext>
          </a:extLst>
        </xdr:cNvPr>
        <xdr:cNvSpPr txBox="1"/>
      </xdr:nvSpPr>
      <xdr:spPr>
        <a:xfrm>
          <a:off x="4305300" y="171450"/>
          <a:ext cx="895117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Th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171451</xdr:colOff>
      <xdr:row>12</xdr:row>
      <xdr:rowOff>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C6D9397-BC2A-49D4-B94B-FCF592BFFD8A}"/>
            </a:ext>
          </a:extLst>
        </xdr:cNvPr>
        <xdr:cNvSpPr txBox="1"/>
      </xdr:nvSpPr>
      <xdr:spPr>
        <a:xfrm rot="16200000">
          <a:off x="2857201" y="25244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5B8F99-3637-4578-9E2C-3256FEE4F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551048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12CEC67-807F-48D0-9ABD-14BB7FCF9A38}"/>
            </a:ext>
          </a:extLst>
        </xdr:cNvPr>
        <xdr:cNvSpPr txBox="1"/>
      </xdr:nvSpPr>
      <xdr:spPr>
        <a:xfrm>
          <a:off x="4305300" y="171450"/>
          <a:ext cx="551048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Ti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(%)</a:t>
          </a:r>
        </a:p>
      </xdr:txBody>
    </xdr:sp>
    <xdr:clientData/>
  </xdr:oneCellAnchor>
  <xdr:oneCellAnchor>
    <xdr:from>
      <xdr:col>5</xdr:col>
      <xdr:colOff>200026</xdr:colOff>
      <xdr:row>11</xdr:row>
      <xdr:rowOff>123825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B9B446A5-17FB-4633-B554-84DFE4B8E3C0}"/>
            </a:ext>
          </a:extLst>
        </xdr:cNvPr>
        <xdr:cNvSpPr txBox="1"/>
      </xdr:nvSpPr>
      <xdr:spPr>
        <a:xfrm rot="16200000">
          <a:off x="2885776" y="24863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71B5E0-06CA-4A32-A604-109AF2FEF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798039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47952E6-B777-43AA-BE6A-486EB20AF4C1}"/>
            </a:ext>
          </a:extLst>
        </xdr:cNvPr>
        <xdr:cNvSpPr txBox="1"/>
      </xdr:nvSpPr>
      <xdr:spPr>
        <a:xfrm>
          <a:off x="4305300" y="171450"/>
          <a:ext cx="798039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V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209551</xdr:colOff>
      <xdr:row>11</xdr:row>
      <xdr:rowOff>57150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7C6A4B2-2BAD-4601-8D1F-48A7FCF30BC9}"/>
            </a:ext>
          </a:extLst>
        </xdr:cNvPr>
        <xdr:cNvSpPr txBox="1"/>
      </xdr:nvSpPr>
      <xdr:spPr>
        <a:xfrm rot="16200000">
          <a:off x="2895301" y="241965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634944-932B-4CA6-9CC5-C53A245C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798039" cy="247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A41C91E-18EB-4C04-BDD6-1F1F1DF32152}"/>
            </a:ext>
          </a:extLst>
        </xdr:cNvPr>
        <xdr:cNvSpPr txBox="1"/>
      </xdr:nvSpPr>
      <xdr:spPr>
        <a:xfrm>
          <a:off x="4305300" y="171450"/>
          <a:ext cx="798039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Y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180976</xdr:colOff>
      <xdr:row>11</xdr:row>
      <xdr:rowOff>85725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2D3CB0D-8A12-40E5-AA79-A9CCB59088DC}"/>
            </a:ext>
          </a:extLst>
        </xdr:cNvPr>
        <xdr:cNvSpPr txBox="1"/>
      </xdr:nvSpPr>
      <xdr:spPr>
        <a:xfrm rot="16200000">
          <a:off x="2866726" y="244822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1A579-191E-4D9E-B5C4-51085C4A6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844462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5874C31-5AED-4AC7-8F58-4F1E640AD904}"/>
            </a:ext>
          </a:extLst>
        </xdr:cNvPr>
        <xdr:cNvSpPr txBox="1"/>
      </xdr:nvSpPr>
      <xdr:spPr>
        <a:xfrm>
          <a:off x="4305300" y="171450"/>
          <a:ext cx="8444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Zn</a:t>
          </a:r>
          <a:r>
            <a:rPr lang="en-US" sz="1050"/>
            <a:t>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190501</xdr:colOff>
      <xdr:row>11</xdr:row>
      <xdr:rowOff>142875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2E4CD17-9643-4423-BE18-53A0F66EB8B1}"/>
            </a:ext>
          </a:extLst>
        </xdr:cNvPr>
        <xdr:cNvSpPr txBox="1"/>
      </xdr:nvSpPr>
      <xdr:spPr>
        <a:xfrm rot="16200000">
          <a:off x="2876251" y="2505375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185736</xdr:rowOff>
    </xdr:from>
    <xdr:to>
      <xdr:col>9</xdr:col>
      <xdr:colOff>381000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AB056E-E273-4276-AA97-E42C4C63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142875</xdr:colOff>
      <xdr:row>0</xdr:row>
      <xdr:rowOff>171450</xdr:rowOff>
    </xdr:from>
    <xdr:ext cx="818879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1B0A700-0E74-4081-8804-7A48B2FDAC93}"/>
            </a:ext>
          </a:extLst>
        </xdr:cNvPr>
        <xdr:cNvSpPr txBox="1"/>
      </xdr:nvSpPr>
      <xdr:spPr>
        <a:xfrm>
          <a:off x="4305300" y="171450"/>
          <a:ext cx="818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Zr</a:t>
          </a:r>
          <a:r>
            <a:rPr lang="en-US" sz="1050"/>
            <a:t>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(mg/kg)</a:t>
          </a:r>
        </a:p>
      </xdr:txBody>
    </xdr:sp>
    <xdr:clientData/>
  </xdr:oneCellAnchor>
  <xdr:oneCellAnchor>
    <xdr:from>
      <xdr:col>5</xdr:col>
      <xdr:colOff>190501</xdr:colOff>
      <xdr:row>12</xdr:row>
      <xdr:rowOff>28575</xdr:rowOff>
    </xdr:from>
    <xdr:ext cx="264560" cy="7795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386B773-6073-4C9D-AF6D-59F20FD2E6E0}"/>
            </a:ext>
          </a:extLst>
        </xdr:cNvPr>
        <xdr:cNvSpPr txBox="1"/>
      </xdr:nvSpPr>
      <xdr:spPr>
        <a:xfrm rot="16200000">
          <a:off x="2876251" y="2553000"/>
          <a:ext cx="77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Depth (m)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EFCF-720C-4B52-963E-78A47094BD65}">
  <dimension ref="A1:U1"/>
  <sheetViews>
    <sheetView workbookViewId="0">
      <selection sqref="A1:U1"/>
    </sheetView>
  </sheetViews>
  <sheetFormatPr defaultRowHeight="14.4" x14ac:dyDescent="0.3"/>
  <sheetData>
    <row r="1" spans="1:21" ht="50.4" customHeight="1" x14ac:dyDescent="0.3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</sheetData>
  <mergeCells count="1">
    <mergeCell ref="A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5721-CC5E-4157-9DFA-2FE0AC831985}">
  <dimension ref="A1:AM27"/>
  <sheetViews>
    <sheetView workbookViewId="0">
      <selection activeCell="L1" sqref="L1:AF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19</v>
      </c>
      <c r="C1" s="28" t="s">
        <v>32</v>
      </c>
      <c r="D1" s="28" t="s">
        <v>37</v>
      </c>
      <c r="E1" s="1"/>
      <c r="F1" s="1"/>
      <c r="G1" s="1"/>
      <c r="H1" s="1"/>
      <c r="I1" s="1"/>
      <c r="J1" s="1"/>
      <c r="K1" s="1"/>
      <c r="L1" s="51" t="s">
        <v>38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"/>
      <c r="AH1" s="1"/>
      <c r="AI1" s="1"/>
      <c r="AJ1" s="1"/>
      <c r="AK1" s="1"/>
      <c r="AL1" s="1"/>
      <c r="AM1" s="1"/>
    </row>
    <row r="2" spans="2:39" x14ac:dyDescent="0.25">
      <c r="B2" s="28" t="s">
        <v>29</v>
      </c>
      <c r="C2" s="28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23">
        <v>8.4</v>
      </c>
      <c r="C3" s="7">
        <v>3.6</v>
      </c>
      <c r="D3" s="27">
        <v>8.3726315789473684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23">
        <v>8.35</v>
      </c>
      <c r="C4" s="7">
        <v>4.8</v>
      </c>
      <c r="D4" s="27">
        <v>8.3726315789473684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23">
        <v>8.75</v>
      </c>
      <c r="C5" s="7">
        <v>6.82</v>
      </c>
      <c r="D5" s="27">
        <v>8.3726315789473684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23">
        <v>8.89</v>
      </c>
      <c r="C6" s="7">
        <v>7.12</v>
      </c>
      <c r="D6" s="27">
        <v>8.3726315789473684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23">
        <v>8.8800000000000008</v>
      </c>
      <c r="C7" s="7">
        <v>7.6</v>
      </c>
      <c r="D7" s="27">
        <v>8.3726315789473684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23">
        <v>9.3000000000000007</v>
      </c>
      <c r="C8" s="7">
        <v>8.65</v>
      </c>
      <c r="D8" s="27">
        <v>8.3726315789473684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23">
        <v>6.83</v>
      </c>
      <c r="C9" s="7">
        <v>9.4499999999999993</v>
      </c>
      <c r="D9" s="27">
        <v>8.3726315789473684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23">
        <v>7.93</v>
      </c>
      <c r="C10" s="7">
        <v>10.25</v>
      </c>
      <c r="D10" s="27">
        <v>8.3726315789473684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23">
        <v>7.81</v>
      </c>
      <c r="C11" s="7">
        <v>10.65</v>
      </c>
      <c r="D11" s="27">
        <v>8.3726315789473684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23">
        <v>8.0399999999999991</v>
      </c>
      <c r="C12" s="7">
        <v>11.1</v>
      </c>
      <c r="D12" s="27">
        <v>8.3726315789473684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23">
        <v>7.9</v>
      </c>
      <c r="C13" s="7">
        <v>11.45</v>
      </c>
      <c r="D13" s="27">
        <v>8.3726315789473684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23">
        <v>8.65</v>
      </c>
      <c r="C14" s="7">
        <v>12.5</v>
      </c>
      <c r="D14" s="27">
        <v>8.3726315789473684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23">
        <v>8.66</v>
      </c>
      <c r="C15" s="7">
        <v>12.85</v>
      </c>
      <c r="D15" s="27">
        <v>8.3726315789473684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23">
        <v>8.84</v>
      </c>
      <c r="C16" s="7">
        <v>13.63</v>
      </c>
      <c r="D16" s="27">
        <v>8.3726315789473684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23">
        <v>8.07</v>
      </c>
      <c r="C17" s="7">
        <v>14.04</v>
      </c>
      <c r="D17" s="27">
        <v>8.3726315789473684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23">
        <v>8.3699999999999992</v>
      </c>
      <c r="C18" s="7">
        <v>16.399999999999999</v>
      </c>
      <c r="D18" s="27">
        <v>8.3726315789473684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47">
        <v>8.1300000000000008</v>
      </c>
      <c r="C19" s="7">
        <v>16.8</v>
      </c>
      <c r="D19" s="27">
        <v>8.3726315789473684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5">
        <f>MAX(B3:B19)</f>
        <v>9.3000000000000007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5">
        <f>MIN(B3:B19)</f>
        <v>6.83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5">
        <f>AVERAGE(B3:B19)</f>
        <v>8.3411764705882359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5">
        <f>STDEV(B3:B19)</f>
        <v>0.57372556977335853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</sheetData>
  <sortState ref="A2:AM27">
    <sortCondition ref="A2"/>
  </sortState>
  <mergeCells count="1">
    <mergeCell ref="L1:A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ADD6-76DC-4F7B-B3B6-9FBA764801DB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9" t="s">
        <v>8</v>
      </c>
      <c r="C1" s="9" t="s">
        <v>32</v>
      </c>
      <c r="D1" s="9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ht="15.75" customHeight="1" x14ac:dyDescent="0.25">
      <c r="B2" s="10" t="s">
        <v>33</v>
      </c>
      <c r="C2" s="9" t="s">
        <v>36</v>
      </c>
      <c r="D2" s="10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11">
        <v>21</v>
      </c>
      <c r="C3" s="7">
        <v>3.6</v>
      </c>
      <c r="D3" s="7">
        <v>16.473684210526315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11">
        <v>18</v>
      </c>
      <c r="C4" s="7">
        <v>4.8</v>
      </c>
      <c r="D4" s="7">
        <v>16.473684210526315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>
        <v>19</v>
      </c>
      <c r="C5" s="7">
        <v>6.82</v>
      </c>
      <c r="D5" s="7">
        <v>16.473684210526315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11">
        <v>16</v>
      </c>
      <c r="C6" s="7">
        <v>7.12</v>
      </c>
      <c r="D6" s="7">
        <v>16.473684210526315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11">
        <v>16</v>
      </c>
      <c r="C7" s="7">
        <v>7.6</v>
      </c>
      <c r="D7" s="7">
        <v>16.473684210526315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11">
        <v>14</v>
      </c>
      <c r="C8" s="7">
        <v>8.65</v>
      </c>
      <c r="D8" s="7">
        <v>16.473684210526315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11">
        <v>12</v>
      </c>
      <c r="C9" s="7">
        <v>9.4499999999999993</v>
      </c>
      <c r="D9" s="7">
        <v>16.473684210526315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11">
        <v>16</v>
      </c>
      <c r="C10" s="7">
        <v>10.25</v>
      </c>
      <c r="D10" s="7">
        <v>16.473684210526315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11">
        <v>14</v>
      </c>
      <c r="C11" s="7">
        <v>10.65</v>
      </c>
      <c r="D11" s="7">
        <v>16.473684210526315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11">
        <v>17</v>
      </c>
      <c r="C12" s="7">
        <v>11.1</v>
      </c>
      <c r="D12" s="7">
        <v>16.473684210526315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11">
        <v>15</v>
      </c>
      <c r="C13" s="7">
        <v>11.45</v>
      </c>
      <c r="D13" s="7">
        <v>16.473684210526315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11">
        <v>15</v>
      </c>
      <c r="C14" s="7">
        <v>12.5</v>
      </c>
      <c r="D14" s="7">
        <v>16.473684210526315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11">
        <v>22</v>
      </c>
      <c r="C15" s="7">
        <v>12.85</v>
      </c>
      <c r="D15" s="7">
        <v>16.473684210526315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11">
        <v>18</v>
      </c>
      <c r="C16" s="7">
        <v>13.63</v>
      </c>
      <c r="D16" s="7">
        <v>16.473684210526315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11">
        <v>18</v>
      </c>
      <c r="C17" s="7">
        <v>14.04</v>
      </c>
      <c r="D17" s="7">
        <v>16.473684210526315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11">
        <v>16</v>
      </c>
      <c r="C18" s="7">
        <v>16.399999999999999</v>
      </c>
      <c r="D18" s="7">
        <v>16.473684210526315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2">
        <v>15</v>
      </c>
      <c r="C19" s="7">
        <v>16.8</v>
      </c>
      <c r="D19" s="7">
        <v>16.473684210526315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34" t="s">
        <v>30</v>
      </c>
      <c r="B20" s="44">
        <f>MAX(B3:B19)</f>
        <v>22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34" t="s">
        <v>31</v>
      </c>
      <c r="B21" s="44">
        <f>MIN(B3:B19)</f>
        <v>12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34" t="s">
        <v>34</v>
      </c>
      <c r="B22" s="44">
        <f>AVERAGE(B3:B19)</f>
        <v>16.588235294117649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34" t="s">
        <v>35</v>
      </c>
      <c r="B23" s="44">
        <f>STDEV(B3:B19)</f>
        <v>2.5509513796182914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71FD-299D-47AC-AEB6-81AE9CFB54DA}">
  <dimension ref="A1:AM34"/>
  <sheetViews>
    <sheetView workbookViewId="0">
      <selection activeCell="L1" sqref="L1:AF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17</v>
      </c>
      <c r="C1" s="28" t="s">
        <v>32</v>
      </c>
      <c r="D1" s="28" t="s">
        <v>37</v>
      </c>
      <c r="E1" s="1"/>
      <c r="F1" s="1"/>
      <c r="G1" s="1"/>
      <c r="H1" s="1"/>
      <c r="I1" s="1"/>
      <c r="J1" s="1"/>
      <c r="K1" s="1"/>
      <c r="L1" s="51" t="s">
        <v>38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"/>
      <c r="AH1" s="1"/>
      <c r="AI1" s="1"/>
      <c r="AJ1" s="1"/>
      <c r="AK1" s="1"/>
      <c r="AL1" s="1"/>
      <c r="AM1" s="1"/>
    </row>
    <row r="2" spans="2:39" x14ac:dyDescent="0.25">
      <c r="B2" s="29" t="s">
        <v>33</v>
      </c>
      <c r="C2" s="28" t="s">
        <v>36</v>
      </c>
      <c r="D2" s="29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11">
        <v>140</v>
      </c>
      <c r="C3" s="7">
        <v>3.6</v>
      </c>
      <c r="D3" s="8">
        <v>160.47368421052633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11">
        <v>189</v>
      </c>
      <c r="C4" s="7">
        <v>4.8</v>
      </c>
      <c r="D4" s="8">
        <v>160.47368421052633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>
        <v>168</v>
      </c>
      <c r="C5" s="7">
        <v>6.82</v>
      </c>
      <c r="D5" s="8">
        <v>160.47368421052633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11">
        <v>277</v>
      </c>
      <c r="C6" s="7">
        <v>7.12</v>
      </c>
      <c r="D6" s="8">
        <v>160.47368421052633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11">
        <v>191</v>
      </c>
      <c r="C7" s="7">
        <v>7.6</v>
      </c>
      <c r="D7" s="8">
        <v>160.47368421052633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11">
        <v>255</v>
      </c>
      <c r="C8" s="7">
        <v>8.65</v>
      </c>
      <c r="D8" s="8">
        <v>160.47368421052633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11">
        <v>105</v>
      </c>
      <c r="C9" s="7">
        <v>9.4499999999999993</v>
      </c>
      <c r="D9" s="8">
        <v>160.47368421052633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11">
        <v>115</v>
      </c>
      <c r="C10" s="7">
        <v>10.25</v>
      </c>
      <c r="D10" s="8">
        <v>160.47368421052633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11">
        <v>137</v>
      </c>
      <c r="C11" s="7">
        <v>10.65</v>
      </c>
      <c r="D11" s="8">
        <v>160.47368421052633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11">
        <v>122</v>
      </c>
      <c r="C12" s="7">
        <v>11.1</v>
      </c>
      <c r="D12" s="8">
        <v>160.47368421052633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11">
        <v>133</v>
      </c>
      <c r="C13" s="7">
        <v>11.45</v>
      </c>
      <c r="D13" s="8">
        <v>160.47368421052633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11">
        <v>182</v>
      </c>
      <c r="C14" s="7">
        <v>12.5</v>
      </c>
      <c r="D14" s="8">
        <v>160.47368421052633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11">
        <v>135</v>
      </c>
      <c r="C15" s="7">
        <v>12.85</v>
      </c>
      <c r="D15" s="8">
        <v>160.47368421052633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11">
        <v>166</v>
      </c>
      <c r="C16" s="7">
        <v>13.63</v>
      </c>
      <c r="D16" s="8">
        <v>160.47368421052633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11">
        <v>144</v>
      </c>
      <c r="C17" s="7">
        <v>14.04</v>
      </c>
      <c r="D17" s="8">
        <v>160.47368421052633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11">
        <v>109</v>
      </c>
      <c r="C18" s="7">
        <v>16.399999999999999</v>
      </c>
      <c r="D18" s="8">
        <v>160.47368421052633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2">
        <v>105</v>
      </c>
      <c r="C19" s="7">
        <v>16.8</v>
      </c>
      <c r="D19" s="8">
        <v>160.47368421052633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1">
        <f>MAX(B3:B19)</f>
        <v>277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1">
        <f>MIN(B3:B19)</f>
        <v>105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1">
        <f>AVERAGE(B3:B19)</f>
        <v>157.23529411764707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1">
        <f>STDEV(B3:B19)</f>
        <v>49.767621768280101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L1:A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DA2D-BB62-426B-AF2D-7E231A626105}">
  <dimension ref="A1:AM34"/>
  <sheetViews>
    <sheetView workbookViewId="0">
      <selection activeCell="L1" sqref="L1:AF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4" width="10.5546875" style="2" bestFit="1" customWidth="1"/>
    <col min="5" max="16384" width="9.109375" style="2"/>
  </cols>
  <sheetData>
    <row r="1" spans="2:39" ht="13.8" x14ac:dyDescent="0.25">
      <c r="B1" s="28" t="s">
        <v>26</v>
      </c>
      <c r="C1" s="28" t="s">
        <v>32</v>
      </c>
      <c r="D1" s="28" t="s">
        <v>37</v>
      </c>
      <c r="E1" s="1"/>
      <c r="F1" s="1"/>
      <c r="G1" s="1"/>
      <c r="H1" s="1"/>
      <c r="I1" s="1"/>
      <c r="J1" s="1"/>
      <c r="K1" s="1"/>
      <c r="L1" s="51" t="s">
        <v>38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"/>
      <c r="AH1" s="1"/>
      <c r="AI1" s="1"/>
      <c r="AJ1" s="1"/>
      <c r="AK1" s="1"/>
      <c r="AL1" s="1"/>
      <c r="AM1" s="1"/>
    </row>
    <row r="2" spans="2:39" x14ac:dyDescent="0.25">
      <c r="B2" s="45" t="s">
        <v>33</v>
      </c>
      <c r="C2" s="28" t="s">
        <v>36</v>
      </c>
      <c r="D2" s="45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3</v>
      </c>
      <c r="C3" s="7">
        <v>3.6</v>
      </c>
      <c r="D3" s="7">
        <v>2.3684210526315788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2</v>
      </c>
      <c r="C4" s="7">
        <v>4.8</v>
      </c>
      <c r="D4" s="7">
        <v>2.3684210526315788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2</v>
      </c>
      <c r="C5" s="7">
        <v>6.82</v>
      </c>
      <c r="D5" s="7">
        <v>2.3684210526315788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2</v>
      </c>
      <c r="C6" s="7">
        <v>7.12</v>
      </c>
      <c r="D6" s="7">
        <v>2.3684210526315788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2</v>
      </c>
      <c r="C7" s="7">
        <v>7.6</v>
      </c>
      <c r="D7" s="7">
        <v>2.3684210526315788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2</v>
      </c>
      <c r="C8" s="7">
        <v>8.65</v>
      </c>
      <c r="D8" s="7">
        <v>2.3684210526315788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2</v>
      </c>
      <c r="C9" s="7">
        <v>9.4499999999999993</v>
      </c>
      <c r="D9" s="7">
        <v>2.3684210526315788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3</v>
      </c>
      <c r="C10" s="7">
        <v>10.25</v>
      </c>
      <c r="D10" s="7">
        <v>2.3684210526315788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2</v>
      </c>
      <c r="C11" s="7">
        <v>10.65</v>
      </c>
      <c r="D11" s="7">
        <v>2.3684210526315788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2</v>
      </c>
      <c r="C12" s="7">
        <v>11.1</v>
      </c>
      <c r="D12" s="7">
        <v>2.3684210526315788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2</v>
      </c>
      <c r="C13" s="7">
        <v>11.45</v>
      </c>
      <c r="D13" s="7">
        <v>2.3684210526315788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3</v>
      </c>
      <c r="C14" s="7">
        <v>12.5</v>
      </c>
      <c r="D14" s="7">
        <v>2.3684210526315788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3</v>
      </c>
      <c r="C15" s="7">
        <v>12.85</v>
      </c>
      <c r="D15" s="7">
        <v>2.3684210526315788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2</v>
      </c>
      <c r="C16" s="7">
        <v>13.63</v>
      </c>
      <c r="D16" s="7">
        <v>2.3684210526315788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2</v>
      </c>
      <c r="C17" s="7">
        <v>14.04</v>
      </c>
      <c r="D17" s="7">
        <v>2.3684210526315788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3</v>
      </c>
      <c r="C18" s="7">
        <v>16.399999999999999</v>
      </c>
      <c r="D18" s="7">
        <v>2.3684210526315788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7">
        <v>3</v>
      </c>
      <c r="C19" s="7">
        <v>16.8</v>
      </c>
      <c r="D19" s="7">
        <v>2.3684210526315788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5">
        <f>MAX(B3:B19)</f>
        <v>3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1">
        <f>MIN(B3:B19)</f>
        <v>2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1">
        <f>AVERAGE(B3:B19)</f>
        <v>2.3529411764705883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1">
        <f>STDEV(B3:B19)</f>
        <v>0.49259218307188857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L1:A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A908-B3B3-4C63-943E-4073F94A9263}">
  <dimension ref="A1:AM34"/>
  <sheetViews>
    <sheetView workbookViewId="0">
      <selection activeCell="L1" sqref="L1:AF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12</v>
      </c>
      <c r="C1" s="28" t="s">
        <v>32</v>
      </c>
      <c r="D1" s="28" t="s">
        <v>37</v>
      </c>
      <c r="E1" s="1"/>
      <c r="F1" s="1"/>
      <c r="G1" s="1"/>
      <c r="H1" s="1"/>
      <c r="I1" s="1"/>
      <c r="J1" s="1"/>
      <c r="K1" s="1"/>
      <c r="L1" s="51" t="s">
        <v>38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"/>
      <c r="AH1" s="1"/>
      <c r="AI1" s="1"/>
      <c r="AJ1" s="1"/>
      <c r="AK1" s="1"/>
      <c r="AL1" s="1"/>
      <c r="AM1" s="1"/>
    </row>
    <row r="2" spans="2:39" x14ac:dyDescent="0.25">
      <c r="B2" s="28" t="s">
        <v>29</v>
      </c>
      <c r="C2" s="28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27">
        <v>0.87</v>
      </c>
      <c r="C3" s="7">
        <v>3.6</v>
      </c>
      <c r="D3" s="27">
        <v>0.96684210526315795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27">
        <v>0.39</v>
      </c>
      <c r="C4" s="7">
        <v>4.8</v>
      </c>
      <c r="D4" s="27">
        <v>0.96684210526315795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27">
        <v>1.4</v>
      </c>
      <c r="C5" s="7">
        <v>6.82</v>
      </c>
      <c r="D5" s="27">
        <v>0.96684210526315795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27">
        <v>0.4</v>
      </c>
      <c r="C6" s="7">
        <v>7.12</v>
      </c>
      <c r="D6" s="27">
        <v>0.96684210526315795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27">
        <v>0.57999999999999996</v>
      </c>
      <c r="C7" s="7">
        <v>7.6</v>
      </c>
      <c r="D7" s="27">
        <v>0.96684210526315795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27">
        <v>0.34</v>
      </c>
      <c r="C8" s="7">
        <v>8.65</v>
      </c>
      <c r="D8" s="27">
        <v>0.96684210526315795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27">
        <v>0.63</v>
      </c>
      <c r="C9" s="7">
        <v>9.4499999999999993</v>
      </c>
      <c r="D9" s="27">
        <v>0.96684210526315795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27">
        <v>1.38</v>
      </c>
      <c r="C10" s="7">
        <v>10.25</v>
      </c>
      <c r="D10" s="27">
        <v>0.96684210526315795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27">
        <v>0.96</v>
      </c>
      <c r="C11" s="7">
        <v>10.65</v>
      </c>
      <c r="D11" s="27">
        <v>0.96684210526315795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27">
        <v>1.1399999999999999</v>
      </c>
      <c r="C12" s="7">
        <v>11.1</v>
      </c>
      <c r="D12" s="27">
        <v>0.96684210526315795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27">
        <v>1.27</v>
      </c>
      <c r="C13" s="7">
        <v>11.45</v>
      </c>
      <c r="D13" s="27">
        <v>0.96684210526315795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27">
        <v>1.48</v>
      </c>
      <c r="C14" s="7">
        <v>12.5</v>
      </c>
      <c r="D14" s="27">
        <v>0.96684210526315795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27">
        <v>0.94</v>
      </c>
      <c r="C15" s="7">
        <v>12.85</v>
      </c>
      <c r="D15" s="27">
        <v>0.96684210526315795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27">
        <v>1.18</v>
      </c>
      <c r="C16" s="7">
        <v>13.63</v>
      </c>
      <c r="D16" s="27">
        <v>0.96684210526315795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27">
        <v>1.19</v>
      </c>
      <c r="C17" s="7">
        <v>14.04</v>
      </c>
      <c r="D17" s="27">
        <v>0.96684210526315795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27">
        <v>1.3</v>
      </c>
      <c r="C18" s="7">
        <v>16.399999999999999</v>
      </c>
      <c r="D18" s="27">
        <v>0.96684210526315795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48">
        <v>1.44</v>
      </c>
      <c r="C19" s="7">
        <v>16.8</v>
      </c>
      <c r="D19" s="27">
        <v>0.96684210526315795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8" t="s">
        <v>30</v>
      </c>
      <c r="B20" s="46">
        <f>MAX(B3:B19)</f>
        <v>1.48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8" t="s">
        <v>31</v>
      </c>
      <c r="B21" s="46">
        <f>MIN(B3:B19)</f>
        <v>0.34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8" t="s">
        <v>34</v>
      </c>
      <c r="B22" s="46">
        <f>AVERAGE(B3:B19)</f>
        <v>0.99352941176470588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8" t="s">
        <v>35</v>
      </c>
      <c r="B23" s="46">
        <f>STDEV(B3:B19)</f>
        <v>0.3938423094410784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L1:A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5EA6-70D5-42FF-A013-3BF4EBB1983D}">
  <dimension ref="A1:AM34"/>
  <sheetViews>
    <sheetView workbookViewId="0">
      <selection activeCell="L1" sqref="L1:AF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5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1"/>
      <c r="L1" s="51" t="s">
        <v>38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"/>
      <c r="AH1" s="1"/>
      <c r="AI1" s="1"/>
      <c r="AJ1" s="1"/>
      <c r="AK1" s="1"/>
      <c r="AL1" s="1"/>
      <c r="AM1" s="1"/>
    </row>
    <row r="2" spans="2:39" ht="14.25" customHeight="1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6">
        <v>9</v>
      </c>
      <c r="C3" s="7">
        <v>3.6</v>
      </c>
      <c r="D3" s="7">
        <v>8.8947368421052637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6">
        <v>9</v>
      </c>
      <c r="C4" s="7">
        <v>4.8</v>
      </c>
      <c r="D4" s="7">
        <v>8.8947368421052637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6">
        <v>8</v>
      </c>
      <c r="C5" s="7">
        <v>6.82</v>
      </c>
      <c r="D5" s="7">
        <v>8.8947368421052637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6">
        <v>8</v>
      </c>
      <c r="C6" s="7">
        <v>7.12</v>
      </c>
      <c r="D6" s="7">
        <v>8.8947368421052637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6">
        <v>8</v>
      </c>
      <c r="C7" s="7">
        <v>7.6</v>
      </c>
      <c r="D7" s="7">
        <v>8.8947368421052637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6">
        <v>8</v>
      </c>
      <c r="C8" s="7">
        <v>8.65</v>
      </c>
      <c r="D8" s="7">
        <v>8.8947368421052637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6">
        <v>8</v>
      </c>
      <c r="C9" s="7">
        <v>9.4499999999999993</v>
      </c>
      <c r="D9" s="7">
        <v>8.8947368421052637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6">
        <v>10</v>
      </c>
      <c r="C10" s="7">
        <v>10.25</v>
      </c>
      <c r="D10" s="7">
        <v>8.8947368421052637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6">
        <v>9</v>
      </c>
      <c r="C11" s="7">
        <v>10.65</v>
      </c>
      <c r="D11" s="7">
        <v>8.8947368421052637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6">
        <v>9</v>
      </c>
      <c r="C12" s="7">
        <v>11.1</v>
      </c>
      <c r="D12" s="7">
        <v>8.8947368421052637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6">
        <v>9</v>
      </c>
      <c r="C13" s="7">
        <v>11.45</v>
      </c>
      <c r="D13" s="7">
        <v>8.8947368421052637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6">
        <v>10</v>
      </c>
      <c r="C14" s="7">
        <v>12.5</v>
      </c>
      <c r="D14" s="7">
        <v>8.8947368421052637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6">
        <v>9</v>
      </c>
      <c r="C15" s="7">
        <v>12.85</v>
      </c>
      <c r="D15" s="7">
        <v>8.8947368421052637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6">
        <v>9</v>
      </c>
      <c r="C16" s="7">
        <v>13.63</v>
      </c>
      <c r="D16" s="7">
        <v>8.8947368421052637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6">
        <v>8</v>
      </c>
      <c r="C17" s="7">
        <v>14.04</v>
      </c>
      <c r="D17" s="7">
        <v>8.8947368421052637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6">
        <v>10</v>
      </c>
      <c r="C18" s="7">
        <v>16.399999999999999</v>
      </c>
      <c r="D18" s="7">
        <v>8.8947368421052637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6">
        <v>10</v>
      </c>
      <c r="C19" s="7">
        <v>16.8</v>
      </c>
      <c r="D19" s="7">
        <v>8.8947368421052637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41">
        <f>MAX(B3:B19)</f>
        <v>10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7">
        <f>MIN(B3:B19)</f>
        <v>8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7">
        <f>AVERAGE(B3:B19)</f>
        <v>8.882352941176471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7">
        <f>STDEV(B3:B19)</f>
        <v>0.78121323442902502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L1:A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B68E-3D89-4467-B73A-F7FF60813C49}">
  <dimension ref="A1:AM34"/>
  <sheetViews>
    <sheetView workbookViewId="0">
      <selection activeCell="L1" sqref="L1:AF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15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1"/>
      <c r="L1" s="51" t="s">
        <v>38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1"/>
      <c r="AH1" s="1"/>
      <c r="AI1" s="1"/>
      <c r="AJ1" s="1"/>
      <c r="AK1" s="1"/>
      <c r="AL1" s="1"/>
      <c r="AM1" s="1"/>
    </row>
    <row r="2" spans="2:39" x14ac:dyDescent="0.25">
      <c r="B2" s="45" t="s">
        <v>33</v>
      </c>
      <c r="C2" s="22" t="s">
        <v>36</v>
      </c>
      <c r="D2" s="45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74</v>
      </c>
      <c r="C3" s="7">
        <v>3.6</v>
      </c>
      <c r="D3" s="7">
        <v>67.84210526315789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72</v>
      </c>
      <c r="C4" s="7">
        <v>4.8</v>
      </c>
      <c r="D4" s="7">
        <v>67.84210526315789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71</v>
      </c>
      <c r="C5" s="7">
        <v>6.82</v>
      </c>
      <c r="D5" s="7">
        <v>67.84210526315789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71</v>
      </c>
      <c r="C6" s="7">
        <v>7.12</v>
      </c>
      <c r="D6" s="7">
        <v>67.84210526315789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70</v>
      </c>
      <c r="C7" s="7">
        <v>7.6</v>
      </c>
      <c r="D7" s="7">
        <v>67.84210526315789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67</v>
      </c>
      <c r="C8" s="7">
        <v>8.65</v>
      </c>
      <c r="D8" s="7">
        <v>67.84210526315789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55</v>
      </c>
      <c r="C9" s="7">
        <v>9.4499999999999993</v>
      </c>
      <c r="D9" s="7">
        <v>67.84210526315789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66</v>
      </c>
      <c r="C10" s="7">
        <v>10.25</v>
      </c>
      <c r="D10" s="7">
        <v>67.84210526315789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63</v>
      </c>
      <c r="C11" s="7">
        <v>10.65</v>
      </c>
      <c r="D11" s="7">
        <v>67.84210526315789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65</v>
      </c>
      <c r="C12" s="7">
        <v>11.1</v>
      </c>
      <c r="D12" s="7">
        <v>67.84210526315789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65</v>
      </c>
      <c r="C13" s="7">
        <v>11.45</v>
      </c>
      <c r="D13" s="7">
        <v>67.84210526315789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69</v>
      </c>
      <c r="C14" s="7">
        <v>12.5</v>
      </c>
      <c r="D14" s="7">
        <v>67.84210526315789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75</v>
      </c>
      <c r="C15" s="7">
        <v>12.85</v>
      </c>
      <c r="D15" s="7">
        <v>67.84210526315789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72</v>
      </c>
      <c r="C16" s="7">
        <v>13.63</v>
      </c>
      <c r="D16" s="7">
        <v>67.84210526315789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68</v>
      </c>
      <c r="C17" s="7">
        <v>14.04</v>
      </c>
      <c r="D17" s="7">
        <v>67.84210526315789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67</v>
      </c>
      <c r="C18" s="7">
        <v>16.399999999999999</v>
      </c>
      <c r="D18" s="7">
        <v>67.84210526315789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0">
        <v>66</v>
      </c>
      <c r="C19" s="7">
        <v>16.8</v>
      </c>
      <c r="D19" s="7">
        <v>67.84210526315789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28" t="s">
        <v>30</v>
      </c>
      <c r="B20" s="31">
        <f>MAX(B3:B19)</f>
        <v>75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28" t="s">
        <v>31</v>
      </c>
      <c r="B21" s="31">
        <f>MIN(B3:B19)</f>
        <v>55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28" t="s">
        <v>34</v>
      </c>
      <c r="B22" s="31">
        <f>AVERAGE(B3:B19)</f>
        <v>68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28" t="s">
        <v>35</v>
      </c>
      <c r="B23" s="31">
        <f>STDEV(B3:B19)</f>
        <v>4.7565743976101116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L1:AF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AD34-BB4D-4048-A8C4-E001204042CE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1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6">
        <v>14</v>
      </c>
      <c r="C3" s="7">
        <v>3.6</v>
      </c>
      <c r="D3" s="7">
        <v>14.368421052631579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6">
        <v>15</v>
      </c>
      <c r="C4" s="7">
        <v>4.8</v>
      </c>
      <c r="D4" s="7">
        <v>14.368421052631579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6">
        <v>13</v>
      </c>
      <c r="C5" s="7">
        <v>6.82</v>
      </c>
      <c r="D5" s="7">
        <v>14.368421052631579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6">
        <v>13</v>
      </c>
      <c r="C6" s="7">
        <v>7.12</v>
      </c>
      <c r="D6" s="7">
        <v>14.368421052631579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6">
        <v>14</v>
      </c>
      <c r="C7" s="7">
        <v>7.6</v>
      </c>
      <c r="D7" s="7">
        <v>14.368421052631579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6">
        <v>15</v>
      </c>
      <c r="C8" s="7">
        <v>8.65</v>
      </c>
      <c r="D8" s="7">
        <v>14.368421052631579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6">
        <v>13</v>
      </c>
      <c r="C9" s="7">
        <v>9.4499999999999993</v>
      </c>
      <c r="D9" s="7">
        <v>14.368421052631579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6">
        <v>14</v>
      </c>
      <c r="C10" s="7">
        <v>10.25</v>
      </c>
      <c r="D10" s="7">
        <v>14.368421052631579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6">
        <v>13</v>
      </c>
      <c r="C11" s="7">
        <v>10.65</v>
      </c>
      <c r="D11" s="7">
        <v>14.368421052631579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6">
        <v>15</v>
      </c>
      <c r="C12" s="7">
        <v>11.1</v>
      </c>
      <c r="D12" s="7">
        <v>14.368421052631579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6">
        <v>14</v>
      </c>
      <c r="C13" s="7">
        <v>11.45</v>
      </c>
      <c r="D13" s="7">
        <v>14.368421052631579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6">
        <v>15</v>
      </c>
      <c r="C14" s="7">
        <v>12.5</v>
      </c>
      <c r="D14" s="7">
        <v>14.368421052631579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6">
        <v>15</v>
      </c>
      <c r="C15" s="7">
        <v>12.85</v>
      </c>
      <c r="D15" s="7">
        <v>14.368421052631579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6">
        <v>14</v>
      </c>
      <c r="C16" s="7">
        <v>13.63</v>
      </c>
      <c r="D16" s="7">
        <v>14.368421052631579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6">
        <v>12</v>
      </c>
      <c r="C17" s="7">
        <v>14.04</v>
      </c>
      <c r="D17" s="7">
        <v>14.368421052631579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6">
        <v>16</v>
      </c>
      <c r="C18" s="7">
        <v>16.399999999999999</v>
      </c>
      <c r="D18" s="7">
        <v>14.368421052631579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6">
        <v>20</v>
      </c>
      <c r="C19" s="7">
        <v>16.8</v>
      </c>
      <c r="D19" s="7">
        <v>14.368421052631579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7">
        <f>MAX(B3:B19)</f>
        <v>20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7">
        <f>MIN(B3:B19)</f>
        <v>12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7">
        <f>AVERAGE(B3:B19)</f>
        <v>14.411764705882353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7">
        <f>STDEV(B3:B19)</f>
        <v>1.7698454568623962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ED9A-9251-426A-BA71-4DD03C664ABE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7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28" t="s">
        <v>29</v>
      </c>
      <c r="C2" s="22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11">
        <v>5.21</v>
      </c>
      <c r="C3" s="7">
        <v>3.6</v>
      </c>
      <c r="D3" s="27">
        <v>4.9394736842105251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11">
        <v>4.97</v>
      </c>
      <c r="C4" s="7">
        <v>4.8</v>
      </c>
      <c r="D4" s="27">
        <v>4.9394736842105251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>
        <v>5.15</v>
      </c>
      <c r="C5" s="7">
        <v>6.82</v>
      </c>
      <c r="D5" s="27">
        <v>4.9394736842105251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11">
        <v>4.93</v>
      </c>
      <c r="C6" s="7">
        <v>7.12</v>
      </c>
      <c r="D6" s="27">
        <v>4.9394736842105251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11">
        <v>4.87</v>
      </c>
      <c r="C7" s="7">
        <v>7.6</v>
      </c>
      <c r="D7" s="27">
        <v>4.9394736842105251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11">
        <v>4.37</v>
      </c>
      <c r="C8" s="7">
        <v>8.65</v>
      </c>
      <c r="D8" s="27">
        <v>4.9394736842105251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11">
        <v>4.08</v>
      </c>
      <c r="C9" s="7">
        <v>9.4499999999999993</v>
      </c>
      <c r="D9" s="27">
        <v>4.9394736842105251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11">
        <v>5.09</v>
      </c>
      <c r="C10" s="7">
        <v>10.25</v>
      </c>
      <c r="D10" s="27">
        <v>4.9394736842105251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11">
        <v>4.76</v>
      </c>
      <c r="C11" s="7">
        <v>10.65</v>
      </c>
      <c r="D11" s="27">
        <v>4.9394736842105251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11">
        <v>4.97</v>
      </c>
      <c r="C12" s="7">
        <v>11.1</v>
      </c>
      <c r="D12" s="27">
        <v>4.9394736842105251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11">
        <v>4.84</v>
      </c>
      <c r="C13" s="7">
        <v>11.45</v>
      </c>
      <c r="D13" s="27">
        <v>4.9394736842105251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11">
        <v>5.2</v>
      </c>
      <c r="C14" s="7">
        <v>12.5</v>
      </c>
      <c r="D14" s="27">
        <v>4.9394736842105251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11">
        <v>5.55</v>
      </c>
      <c r="C15" s="7">
        <v>12.85</v>
      </c>
      <c r="D15" s="27">
        <v>4.9394736842105251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11">
        <v>5.05</v>
      </c>
      <c r="C16" s="7">
        <v>13.63</v>
      </c>
      <c r="D16" s="27">
        <v>4.9394736842105251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11">
        <v>5.01</v>
      </c>
      <c r="C17" s="7">
        <v>14.04</v>
      </c>
      <c r="D17" s="27">
        <v>4.9394736842105251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11">
        <v>5.05</v>
      </c>
      <c r="C18" s="7">
        <v>16.399999999999999</v>
      </c>
      <c r="D18" s="27">
        <v>4.9394736842105251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2">
        <v>4.97</v>
      </c>
      <c r="C19" s="7">
        <v>16.8</v>
      </c>
      <c r="D19" s="27">
        <v>4.9394736842105251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44">
        <f>MAX(B3:B19)</f>
        <v>5.55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44">
        <f>MIN(B3:B19)</f>
        <v>4.08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44">
        <f>AVERAGE(B3:B19)</f>
        <v>4.9452941176470588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44">
        <f>STDEV(B3:B19)</f>
        <v>0.32810283538585161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A002-23B7-4A90-B6A7-8C20E634C0D3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4" width="9.5546875" style="2" bestFit="1" customWidth="1"/>
    <col min="5" max="16384" width="9.109375" style="2"/>
  </cols>
  <sheetData>
    <row r="1" spans="2:39" ht="13.8" x14ac:dyDescent="0.25">
      <c r="B1" s="28" t="s">
        <v>21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28" t="s">
        <v>29</v>
      </c>
      <c r="C2" s="22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24">
        <v>1.75</v>
      </c>
      <c r="C3" s="7">
        <v>3.6</v>
      </c>
      <c r="D3" s="27">
        <v>1.8415789473684208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24">
        <v>1.83</v>
      </c>
      <c r="C4" s="7">
        <v>4.8</v>
      </c>
      <c r="D4" s="27">
        <v>1.8415789473684208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24">
        <v>1.77</v>
      </c>
      <c r="C5" s="7">
        <v>6.82</v>
      </c>
      <c r="D5" s="27">
        <v>1.8415789473684208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24">
        <v>1.76</v>
      </c>
      <c r="C6" s="7">
        <v>7.12</v>
      </c>
      <c r="D6" s="27">
        <v>1.8415789473684208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24">
        <v>1.78</v>
      </c>
      <c r="C7" s="7">
        <v>7.6</v>
      </c>
      <c r="D7" s="27">
        <v>1.8415789473684208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24">
        <v>1.56</v>
      </c>
      <c r="C8" s="7">
        <v>8.65</v>
      </c>
      <c r="D8" s="27">
        <v>1.8415789473684208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24">
        <v>2.19</v>
      </c>
      <c r="C9" s="7">
        <v>9.4499999999999993</v>
      </c>
      <c r="D9" s="27">
        <v>1.8415789473684208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24">
        <v>1.95</v>
      </c>
      <c r="C10" s="7">
        <v>10.25</v>
      </c>
      <c r="D10" s="27">
        <v>1.8415789473684208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24">
        <v>2.04</v>
      </c>
      <c r="C11" s="7">
        <v>10.65</v>
      </c>
      <c r="D11" s="27">
        <v>1.8415789473684208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24">
        <v>1.84</v>
      </c>
      <c r="C12" s="7">
        <v>11.1</v>
      </c>
      <c r="D12" s="27">
        <v>1.8415789473684208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24">
        <v>1.93</v>
      </c>
      <c r="C13" s="7">
        <v>11.45</v>
      </c>
      <c r="D13" s="27">
        <v>1.8415789473684208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24">
        <v>1.89</v>
      </c>
      <c r="C14" s="7">
        <v>12.5</v>
      </c>
      <c r="D14" s="27">
        <v>1.8415789473684208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24">
        <v>1.81</v>
      </c>
      <c r="C15" s="7">
        <v>12.85</v>
      </c>
      <c r="D15" s="27">
        <v>1.8415789473684208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24">
        <v>1.74</v>
      </c>
      <c r="C16" s="7">
        <v>13.63</v>
      </c>
      <c r="D16" s="27">
        <v>1.8415789473684208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24">
        <v>1.7</v>
      </c>
      <c r="C17" s="7">
        <v>14.04</v>
      </c>
      <c r="D17" s="27">
        <v>1.8415789473684208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24">
        <v>1.84</v>
      </c>
      <c r="C18" s="7">
        <v>16.399999999999999</v>
      </c>
      <c r="D18" s="27">
        <v>1.8415789473684208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43">
        <v>1.85</v>
      </c>
      <c r="C19" s="7">
        <v>16.8</v>
      </c>
      <c r="D19" s="27">
        <v>1.8415789473684208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5">
        <f>MAX(B3:B19)</f>
        <v>2.19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5">
        <f>MIN(B3:B19)</f>
        <v>1.56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5">
        <f>AVERAGE(B3:B19)</f>
        <v>1.8370588235294116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5">
        <f>STDEV(B3:B19)</f>
        <v>0.14079083359199707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9E0D-A6C6-4ECB-B706-4F5911DBB642}">
  <dimension ref="A1:AM34"/>
  <sheetViews>
    <sheetView zoomScale="90" zoomScaleNormal="90" workbookViewId="0">
      <selection activeCell="K1" sqref="K1:AE1"/>
    </sheetView>
  </sheetViews>
  <sheetFormatPr defaultColWidth="9.109375" defaultRowHeight="13.2" x14ac:dyDescent="0.25"/>
  <cols>
    <col min="1" max="1" width="9.109375" style="2"/>
    <col min="2" max="2" width="9.109375" style="5"/>
    <col min="3" max="3" width="7.5546875" style="2" bestFit="1" customWidth="1"/>
    <col min="4" max="16384" width="9.109375" style="2"/>
  </cols>
  <sheetData>
    <row r="1" spans="2:39" ht="13.8" x14ac:dyDescent="0.25">
      <c r="B1" s="22" t="s">
        <v>14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29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6">
        <v>35</v>
      </c>
      <c r="C3" s="7">
        <v>3.6</v>
      </c>
      <c r="D3" s="7">
        <v>41.05263157894737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6">
        <v>31</v>
      </c>
      <c r="C4" s="7">
        <v>4.8</v>
      </c>
      <c r="D4" s="7">
        <v>41.05263157894737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6">
        <v>42</v>
      </c>
      <c r="C5" s="7">
        <v>6.82</v>
      </c>
      <c r="D5" s="7">
        <v>41.05263157894737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6">
        <v>37</v>
      </c>
      <c r="C6" s="7">
        <v>7.12</v>
      </c>
      <c r="D6" s="7">
        <v>41.05263157894737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6">
        <v>40</v>
      </c>
      <c r="C7" s="7">
        <v>7.6</v>
      </c>
      <c r="D7" s="7">
        <v>41.05263157894737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6">
        <v>40</v>
      </c>
      <c r="C8" s="7">
        <v>8.65</v>
      </c>
      <c r="D8" s="7">
        <v>41.05263157894737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6">
        <v>40</v>
      </c>
      <c r="C9" s="7">
        <v>9.4499999999999993</v>
      </c>
      <c r="D9" s="7">
        <v>41.05263157894737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6">
        <v>40</v>
      </c>
      <c r="C10" s="7">
        <v>10.25</v>
      </c>
      <c r="D10" s="7">
        <v>41.05263157894737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6">
        <v>44</v>
      </c>
      <c r="C11" s="7">
        <v>10.65</v>
      </c>
      <c r="D11" s="7">
        <v>41.05263157894737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6">
        <v>42</v>
      </c>
      <c r="C12" s="7">
        <v>11.1</v>
      </c>
      <c r="D12" s="7">
        <v>41.05263157894737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6">
        <v>44</v>
      </c>
      <c r="C13" s="7">
        <v>11.45</v>
      </c>
      <c r="D13" s="7">
        <v>41.05263157894737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6">
        <v>47</v>
      </c>
      <c r="C14" s="7">
        <v>12.5</v>
      </c>
      <c r="D14" s="7">
        <v>41.05263157894737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6">
        <v>41</v>
      </c>
      <c r="C15" s="7">
        <v>12.85</v>
      </c>
      <c r="D15" s="7">
        <v>41.05263157894737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6">
        <v>44</v>
      </c>
      <c r="C16" s="7">
        <v>13.63</v>
      </c>
      <c r="D16" s="7">
        <v>41.05263157894737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6">
        <v>38</v>
      </c>
      <c r="C17" s="7">
        <v>14.04</v>
      </c>
      <c r="D17" s="7">
        <v>41.05263157894737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6">
        <v>46</v>
      </c>
      <c r="C18" s="7">
        <v>16.399999999999999</v>
      </c>
      <c r="D18" s="7">
        <v>41.05263157894737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43">
        <v>46</v>
      </c>
      <c r="C19" s="7">
        <v>16.8</v>
      </c>
      <c r="D19" s="7">
        <v>41.05263157894737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7">
        <f>MAX(B3:B19)</f>
        <v>47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7">
        <f>MIN(B3:B19)</f>
        <v>31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7">
        <f>AVERAGE(B3:B19)</f>
        <v>41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7">
        <f>STDEV(B3:B19)</f>
        <v>4.1833001326703778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72F5-3602-41AF-9540-EE29C7D96730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1" width="9.109375" style="2"/>
    <col min="2" max="2" width="9.109375" style="5"/>
    <col min="3" max="3" width="7.5546875" style="2" bestFit="1" customWidth="1"/>
    <col min="4" max="16384" width="9.109375" style="2"/>
  </cols>
  <sheetData>
    <row r="1" spans="2:39" ht="13.8" x14ac:dyDescent="0.25">
      <c r="B1" s="22" t="s">
        <v>16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22" t="s">
        <v>29</v>
      </c>
      <c r="C2" s="22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24">
        <v>1.47</v>
      </c>
      <c r="C3" s="7">
        <v>3.6</v>
      </c>
      <c r="D3" s="27">
        <v>1.3668421052631581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24">
        <v>1.46</v>
      </c>
      <c r="C4" s="7">
        <v>4.8</v>
      </c>
      <c r="D4" s="27">
        <v>1.3668421052631581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24">
        <v>1.45</v>
      </c>
      <c r="C5" s="7">
        <v>6.82</v>
      </c>
      <c r="D5" s="27">
        <v>1.3668421052631581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24">
        <v>1.38</v>
      </c>
      <c r="C6" s="7">
        <v>7.12</v>
      </c>
      <c r="D6" s="27">
        <v>1.3668421052631581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24">
        <v>1.44</v>
      </c>
      <c r="C7" s="7">
        <v>7.6</v>
      </c>
      <c r="D7" s="27">
        <v>1.3668421052631581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24">
        <v>1.25</v>
      </c>
      <c r="C8" s="7">
        <v>8.65</v>
      </c>
      <c r="D8" s="27">
        <v>1.3668421052631581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24">
        <v>1.01</v>
      </c>
      <c r="C9" s="7">
        <v>9.4499999999999993</v>
      </c>
      <c r="D9" s="27">
        <v>1.3668421052631581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24">
        <v>1.38</v>
      </c>
      <c r="C10" s="7">
        <v>10.25</v>
      </c>
      <c r="D10" s="27">
        <v>1.3668421052631581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24">
        <v>1.21</v>
      </c>
      <c r="C11" s="7">
        <v>10.65</v>
      </c>
      <c r="D11" s="27">
        <v>1.3668421052631581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24">
        <v>1.33</v>
      </c>
      <c r="C12" s="7">
        <v>11.1</v>
      </c>
      <c r="D12" s="27">
        <v>1.3668421052631581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24">
        <v>1.31</v>
      </c>
      <c r="C13" s="7">
        <v>11.45</v>
      </c>
      <c r="D13" s="27">
        <v>1.3668421052631581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24">
        <v>1.41</v>
      </c>
      <c r="C14" s="7">
        <v>12.5</v>
      </c>
      <c r="D14" s="27">
        <v>1.3668421052631581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24">
        <v>1.5</v>
      </c>
      <c r="C15" s="7">
        <v>12.85</v>
      </c>
      <c r="D15" s="27">
        <v>1.3668421052631581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24">
        <v>1.44</v>
      </c>
      <c r="C16" s="7">
        <v>13.63</v>
      </c>
      <c r="D16" s="27">
        <v>1.3668421052631581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24">
        <v>1.43</v>
      </c>
      <c r="C17" s="7">
        <v>14.04</v>
      </c>
      <c r="D17" s="27">
        <v>1.3668421052631581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24">
        <v>1.37</v>
      </c>
      <c r="C18" s="7">
        <v>16.399999999999999</v>
      </c>
      <c r="D18" s="27">
        <v>1.3668421052631581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24">
        <v>1.38</v>
      </c>
      <c r="C19" s="7">
        <v>16.8</v>
      </c>
      <c r="D19" s="27">
        <v>1.3668421052631581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6">
        <f>MAX(B3:B19)</f>
        <v>1.5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5">
        <f>MIN(B3:B19)</f>
        <v>1.01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5">
        <f>AVERAGE(B3:B19)</f>
        <v>1.3658823529411765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5">
        <f>STDEV(B3:B19)</f>
        <v>0.12021121118314067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E903-E5A2-4FFC-8671-17CA648ACA80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6</v>
      </c>
      <c r="C1" s="28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45" t="s">
        <v>33</v>
      </c>
      <c r="C2" s="28" t="s">
        <v>36</v>
      </c>
      <c r="D2" s="45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11">
        <v>471</v>
      </c>
      <c r="C3" s="7">
        <v>3.6</v>
      </c>
      <c r="D3" s="8">
        <v>429.6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11">
        <v>359</v>
      </c>
      <c r="C4" s="7">
        <v>4.8</v>
      </c>
      <c r="D4" s="8">
        <v>429.6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>
        <v>461</v>
      </c>
      <c r="C5" s="7">
        <v>6.82</v>
      </c>
      <c r="D5" s="8">
        <v>429.6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11">
        <v>342</v>
      </c>
      <c r="C6" s="7">
        <v>7.12</v>
      </c>
      <c r="D6" s="8">
        <v>429.6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11">
        <v>355</v>
      </c>
      <c r="C7" s="7">
        <v>7.6</v>
      </c>
      <c r="D7" s="8">
        <v>429.6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11">
        <v>326</v>
      </c>
      <c r="C8" s="7">
        <v>8.65</v>
      </c>
      <c r="D8" s="8">
        <v>429.6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11">
        <v>418</v>
      </c>
      <c r="C9" s="7">
        <v>9.4499999999999993</v>
      </c>
      <c r="D9" s="8">
        <v>429.6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11">
        <v>519</v>
      </c>
      <c r="C10" s="7">
        <v>10.25</v>
      </c>
      <c r="D10" s="8">
        <v>429.6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11">
        <v>432</v>
      </c>
      <c r="C11" s="7">
        <v>10.65</v>
      </c>
      <c r="D11" s="8">
        <v>429.6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11">
        <v>452</v>
      </c>
      <c r="C12" s="7">
        <v>11.1</v>
      </c>
      <c r="D12" s="8">
        <v>429.6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11">
        <v>465</v>
      </c>
      <c r="C13" s="7">
        <v>11.45</v>
      </c>
      <c r="D13" s="8">
        <v>429.6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11">
        <v>449</v>
      </c>
      <c r="C14" s="7">
        <v>12.5</v>
      </c>
      <c r="D14" s="8">
        <v>429.6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11">
        <v>389</v>
      </c>
      <c r="C15" s="7">
        <v>12.85</v>
      </c>
      <c r="D15" s="8">
        <v>429.6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11">
        <v>545</v>
      </c>
      <c r="C16" s="7">
        <v>13.63</v>
      </c>
      <c r="D16" s="8">
        <v>429.6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11">
        <v>445</v>
      </c>
      <c r="C17" s="7">
        <v>14.04</v>
      </c>
      <c r="D17" s="8">
        <v>429.6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11">
        <v>462</v>
      </c>
      <c r="C18" s="7">
        <v>16.399999999999999</v>
      </c>
      <c r="D18" s="8">
        <v>429.6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2">
        <v>475</v>
      </c>
      <c r="C19" s="7">
        <v>16.8</v>
      </c>
      <c r="D19" s="8">
        <v>429.6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42">
        <f>MAX(B3:B19)</f>
        <v>545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42">
        <f>MIN(B3:B19)</f>
        <v>326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42">
        <f>AVERAGE(B3:B19)</f>
        <v>433.23529411764707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42">
        <f>STDEV(B3:B19)</f>
        <v>61.241866206628629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0FB4-3020-4634-A4D8-E90BC3893A64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0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6">
        <v>6</v>
      </c>
      <c r="C3" s="7">
        <v>3.6</v>
      </c>
      <c r="D3" s="7">
        <v>3.7894736842105261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6">
        <v>4</v>
      </c>
      <c r="C4" s="7">
        <v>4.8</v>
      </c>
      <c r="D4" s="7">
        <v>3.7894736842105261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6">
        <v>3</v>
      </c>
      <c r="C5" s="7">
        <v>6.82</v>
      </c>
      <c r="D5" s="7">
        <v>3.7894736842105261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6">
        <v>3</v>
      </c>
      <c r="C6" s="7">
        <v>7.12</v>
      </c>
      <c r="D6" s="7">
        <v>3.7894736842105261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6">
        <v>3</v>
      </c>
      <c r="C7" s="7">
        <v>7.6</v>
      </c>
      <c r="D7" s="7">
        <v>3.7894736842105261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6">
        <v>2</v>
      </c>
      <c r="C8" s="7">
        <v>8.65</v>
      </c>
      <c r="D8" s="7">
        <v>3.7894736842105261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6">
        <v>3</v>
      </c>
      <c r="C9" s="7">
        <v>9.4499999999999993</v>
      </c>
      <c r="D9" s="7">
        <v>3.7894736842105261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6">
        <v>4</v>
      </c>
      <c r="C10" s="7">
        <v>10.25</v>
      </c>
      <c r="D10" s="7">
        <v>3.7894736842105261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6">
        <v>3</v>
      </c>
      <c r="C11" s="7">
        <v>10.65</v>
      </c>
      <c r="D11" s="7">
        <v>3.7894736842105261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6">
        <v>4</v>
      </c>
      <c r="C12" s="7">
        <v>11.1</v>
      </c>
      <c r="D12" s="7">
        <v>3.7894736842105261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6">
        <v>3</v>
      </c>
      <c r="C13" s="7">
        <v>11.45</v>
      </c>
      <c r="D13" s="7">
        <v>3.7894736842105261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6">
        <v>4</v>
      </c>
      <c r="C14" s="7">
        <v>12.5</v>
      </c>
      <c r="D14" s="7">
        <v>3.7894736842105261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6">
        <v>9</v>
      </c>
      <c r="C15" s="7">
        <v>12.85</v>
      </c>
      <c r="D15" s="7">
        <v>3.7894736842105261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6">
        <v>3</v>
      </c>
      <c r="C16" s="7">
        <v>13.63</v>
      </c>
      <c r="D16" s="7">
        <v>3.7894736842105261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6">
        <v>3</v>
      </c>
      <c r="C17" s="7">
        <v>14.04</v>
      </c>
      <c r="D17" s="7">
        <v>3.7894736842105261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6">
        <v>3</v>
      </c>
      <c r="C18" s="7">
        <v>16.399999999999999</v>
      </c>
      <c r="D18" s="7">
        <v>3.7894736842105261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6">
        <v>4</v>
      </c>
      <c r="C19" s="7">
        <v>16.8</v>
      </c>
      <c r="D19" s="7">
        <v>3.7894736842105261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7">
        <f>MAX(B3:B19)</f>
        <v>9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7">
        <f>MIN(B3:B19)</f>
        <v>2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7">
        <f>AVERAGE(B3:B19)</f>
        <v>3.7647058823529411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7">
        <f>STDEV(B3:B19)</f>
        <v>1.6019289842524966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B161-5850-45C8-B7E9-8D12503CC25E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20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28" t="s">
        <v>29</v>
      </c>
      <c r="C2" s="22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24">
        <v>1.1000000000000001</v>
      </c>
      <c r="C3" s="7">
        <v>3.6</v>
      </c>
      <c r="D3" s="23">
        <v>1.0926315789473684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24">
        <v>1.08</v>
      </c>
      <c r="C4" s="7">
        <v>4.8</v>
      </c>
      <c r="D4" s="23">
        <v>1.0926315789473684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24">
        <v>1.07</v>
      </c>
      <c r="C5" s="7">
        <v>6.82</v>
      </c>
      <c r="D5" s="23">
        <v>1.0926315789473684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24">
        <v>1.02</v>
      </c>
      <c r="C6" s="7">
        <v>7.12</v>
      </c>
      <c r="D6" s="23">
        <v>1.0926315789473684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24">
        <v>1.1299999999999999</v>
      </c>
      <c r="C7" s="7">
        <v>7.6</v>
      </c>
      <c r="D7" s="23">
        <v>1.0926315789473684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24">
        <v>1.0900000000000001</v>
      </c>
      <c r="C8" s="7">
        <v>8.65</v>
      </c>
      <c r="D8" s="23">
        <v>1.0926315789473684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24">
        <v>1.1100000000000001</v>
      </c>
      <c r="C9" s="7">
        <v>9.4499999999999993</v>
      </c>
      <c r="D9" s="23">
        <v>1.0926315789473684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24">
        <v>1.1599999999999999</v>
      </c>
      <c r="C10" s="7">
        <v>10.25</v>
      </c>
      <c r="D10" s="23">
        <v>1.0926315789473684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24">
        <v>1.01</v>
      </c>
      <c r="C11" s="7">
        <v>10.65</v>
      </c>
      <c r="D11" s="23">
        <v>1.0926315789473684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24">
        <v>1.18</v>
      </c>
      <c r="C12" s="7">
        <v>11.1</v>
      </c>
      <c r="D12" s="23">
        <v>1.0926315789473684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24">
        <v>1.08</v>
      </c>
      <c r="C13" s="7">
        <v>11.45</v>
      </c>
      <c r="D13" s="23">
        <v>1.0926315789473684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24">
        <v>0.91</v>
      </c>
      <c r="C14" s="7">
        <v>12.5</v>
      </c>
      <c r="D14" s="23">
        <v>1.0926315789473684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24">
        <v>1.19</v>
      </c>
      <c r="C15" s="7">
        <v>12.85</v>
      </c>
      <c r="D15" s="23">
        <v>1.0926315789473684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24">
        <v>1.03</v>
      </c>
      <c r="C16" s="7">
        <v>13.63</v>
      </c>
      <c r="D16" s="23">
        <v>1.0926315789473684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24">
        <v>1.1100000000000001</v>
      </c>
      <c r="C17" s="7">
        <v>14.04</v>
      </c>
      <c r="D17" s="23">
        <v>1.0926315789473684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24">
        <v>1.0900000000000001</v>
      </c>
      <c r="C18" s="7">
        <v>16.399999999999999</v>
      </c>
      <c r="D18" s="23">
        <v>1.0926315789473684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24">
        <v>1.18</v>
      </c>
      <c r="C19" s="7">
        <v>16.8</v>
      </c>
      <c r="D19" s="23">
        <v>1.0926315789473684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6">
        <f>MAX(B3:B19)</f>
        <v>1.19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5">
        <f>MIN(B3:B19)</f>
        <v>0.91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5">
        <f>AVERAGE(B3:B19)</f>
        <v>1.0905882352941176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5">
        <f>STDEV(B3:B19)</f>
        <v>7.1367936448668415E-2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460E-4DF0-43DD-9BBC-D5923E55AEA3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1" width="9.109375" style="2"/>
    <col min="2" max="2" width="9.5546875" style="2" bestFit="1" customWidth="1"/>
    <col min="3" max="3" width="7.5546875" style="2" bestFit="1" customWidth="1"/>
    <col min="4" max="16384" width="9.109375" style="2"/>
  </cols>
  <sheetData>
    <row r="1" spans="2:39" ht="13.8" x14ac:dyDescent="0.25">
      <c r="B1" s="22" t="s">
        <v>25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6">
        <v>19</v>
      </c>
      <c r="C3" s="7">
        <v>3.6</v>
      </c>
      <c r="D3" s="7">
        <v>19.263157894736842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6">
        <v>19</v>
      </c>
      <c r="C4" s="7">
        <v>4.8</v>
      </c>
      <c r="D4" s="7">
        <v>19.263157894736842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6">
        <v>18</v>
      </c>
      <c r="C5" s="7">
        <v>6.82</v>
      </c>
      <c r="D5" s="7">
        <v>19.263157894736842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6">
        <v>20</v>
      </c>
      <c r="C6" s="7">
        <v>7.12</v>
      </c>
      <c r="D6" s="7">
        <v>19.263157894736842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6">
        <v>20</v>
      </c>
      <c r="C7" s="7">
        <v>7.6</v>
      </c>
      <c r="D7" s="7">
        <v>19.263157894736842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6">
        <v>22</v>
      </c>
      <c r="C8" s="7">
        <v>8.65</v>
      </c>
      <c r="D8" s="7">
        <v>19.263157894736842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6">
        <v>18</v>
      </c>
      <c r="C9" s="7">
        <v>9.4499999999999993</v>
      </c>
      <c r="D9" s="7">
        <v>19.263157894736842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6">
        <v>20</v>
      </c>
      <c r="C10" s="7">
        <v>10.25</v>
      </c>
      <c r="D10" s="7">
        <v>19.263157894736842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6">
        <v>19</v>
      </c>
      <c r="C11" s="7">
        <v>10.65</v>
      </c>
      <c r="D11" s="7">
        <v>19.263157894736842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6">
        <v>18</v>
      </c>
      <c r="C12" s="7">
        <v>11.1</v>
      </c>
      <c r="D12" s="7">
        <v>19.263157894736842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6">
        <v>19</v>
      </c>
      <c r="C13" s="7">
        <v>11.45</v>
      </c>
      <c r="D13" s="7">
        <v>19.263157894736842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6">
        <v>20</v>
      </c>
      <c r="C14" s="7">
        <v>12.5</v>
      </c>
      <c r="D14" s="7">
        <v>19.263157894736842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6">
        <v>19</v>
      </c>
      <c r="C15" s="7">
        <v>12.85</v>
      </c>
      <c r="D15" s="7">
        <v>19.263157894736842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6">
        <v>19</v>
      </c>
      <c r="C16" s="7">
        <v>13.63</v>
      </c>
      <c r="D16" s="7">
        <v>19.263157894736842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6">
        <v>19</v>
      </c>
      <c r="C17" s="7">
        <v>14.04</v>
      </c>
      <c r="D17" s="7">
        <v>19.263157894736842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6">
        <v>19</v>
      </c>
      <c r="C18" s="7">
        <v>16.399999999999999</v>
      </c>
      <c r="D18" s="7">
        <v>19.263157894736842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6">
        <v>19</v>
      </c>
      <c r="C19" s="7">
        <v>16.8</v>
      </c>
      <c r="D19" s="7">
        <v>19.263157894736842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7">
        <f>MAX(B3:B19)</f>
        <v>22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7">
        <f>MIN(B3:B19)</f>
        <v>18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7">
        <f>AVERAGE(B3:B19)</f>
        <v>19.235294117647058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7">
        <f>STDEV(B3:B19)</f>
        <v>0.97014250014533177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1555-F8AD-4293-A3D4-9D9E66126909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4" width="9.5546875" style="2" bestFit="1" customWidth="1"/>
    <col min="5" max="16384" width="9.109375" style="2"/>
  </cols>
  <sheetData>
    <row r="1" spans="2:39" ht="13.8" x14ac:dyDescent="0.25">
      <c r="B1" s="22" t="s">
        <v>4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6">
        <v>26</v>
      </c>
      <c r="C3" s="7">
        <v>3.6</v>
      </c>
      <c r="D3" s="7">
        <v>23.421052631578949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6">
        <v>25</v>
      </c>
      <c r="C4" s="7">
        <v>4.8</v>
      </c>
      <c r="D4" s="7">
        <v>23.421052631578949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6">
        <v>24</v>
      </c>
      <c r="C5" s="7">
        <v>6.82</v>
      </c>
      <c r="D5" s="7">
        <v>23.421052631578949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6">
        <v>25</v>
      </c>
      <c r="C6" s="7">
        <v>7.12</v>
      </c>
      <c r="D6" s="7">
        <v>23.421052631578949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6">
        <v>25</v>
      </c>
      <c r="C7" s="7">
        <v>7.6</v>
      </c>
      <c r="D7" s="7">
        <v>23.421052631578949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6">
        <v>24</v>
      </c>
      <c r="C8" s="7">
        <v>8.65</v>
      </c>
      <c r="D8" s="7">
        <v>23.421052631578949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6">
        <v>18</v>
      </c>
      <c r="C9" s="7">
        <v>9.4499999999999993</v>
      </c>
      <c r="D9" s="7">
        <v>23.421052631578949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6">
        <v>22</v>
      </c>
      <c r="C10" s="7">
        <v>10.25</v>
      </c>
      <c r="D10" s="7">
        <v>23.421052631578949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6">
        <v>21</v>
      </c>
      <c r="C11" s="7">
        <v>10.65</v>
      </c>
      <c r="D11" s="7">
        <v>23.421052631578949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6">
        <v>22</v>
      </c>
      <c r="C12" s="7">
        <v>11.1</v>
      </c>
      <c r="D12" s="7">
        <v>23.421052631578949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6">
        <v>21</v>
      </c>
      <c r="C13" s="7">
        <v>11.45</v>
      </c>
      <c r="D13" s="7">
        <v>23.421052631578949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6">
        <v>24</v>
      </c>
      <c r="C14" s="7">
        <v>12.5</v>
      </c>
      <c r="D14" s="7">
        <v>23.421052631578949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6">
        <v>25</v>
      </c>
      <c r="C15" s="7">
        <v>12.85</v>
      </c>
      <c r="D15" s="7">
        <v>23.421052631578949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6">
        <v>25</v>
      </c>
      <c r="C16" s="7">
        <v>13.63</v>
      </c>
      <c r="D16" s="7">
        <v>23.421052631578949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6">
        <v>23</v>
      </c>
      <c r="C17" s="7">
        <v>14.04</v>
      </c>
      <c r="D17" s="7">
        <v>23.421052631578949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6">
        <v>24</v>
      </c>
      <c r="C18" s="7">
        <v>16.399999999999999</v>
      </c>
      <c r="D18" s="7">
        <v>23.421052631578949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6">
        <v>23</v>
      </c>
      <c r="C19" s="7">
        <v>16.8</v>
      </c>
      <c r="D19" s="7">
        <v>23.421052631578949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41">
        <f>MAX(B3:B19)</f>
        <v>26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7">
        <f>MIN(B3:B19)</f>
        <v>18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7">
        <f>AVERAGE(B3:B19)</f>
        <v>23.352941176470587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7">
        <f>STDEV(B3:B19)</f>
        <v>2.0291986247835694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3F41-89C0-412B-AF44-99BEBED50E1F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13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28" t="s">
        <v>29</v>
      </c>
      <c r="C2" s="22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40">
        <v>6.3E-2</v>
      </c>
      <c r="C3" s="7">
        <v>3.6</v>
      </c>
      <c r="D3" s="27">
        <v>6.1842105263157907E-2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40">
        <v>7.2999999999999995E-2</v>
      </c>
      <c r="C4" s="7">
        <v>4.8</v>
      </c>
      <c r="D4" s="27">
        <v>6.1842105263157907E-2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40">
        <v>7.2999999999999995E-2</v>
      </c>
      <c r="C5" s="7">
        <v>6.82</v>
      </c>
      <c r="D5" s="27">
        <v>6.1842105263157907E-2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40">
        <v>6.3E-2</v>
      </c>
      <c r="C6" s="7">
        <v>7.12</v>
      </c>
      <c r="D6" s="27">
        <v>6.1842105263157907E-2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40">
        <v>7.2999999999999995E-2</v>
      </c>
      <c r="C7" s="7">
        <v>7.6</v>
      </c>
      <c r="D7" s="27">
        <v>6.1842105263157907E-2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40">
        <v>6.9000000000000006E-2</v>
      </c>
      <c r="C8" s="7">
        <v>8.65</v>
      </c>
      <c r="D8" s="27">
        <v>6.1842105263157907E-2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40">
        <v>4.3999999999999997E-2</v>
      </c>
      <c r="C9" s="7">
        <v>9.4499999999999993</v>
      </c>
      <c r="D9" s="27">
        <v>6.1842105263157907E-2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40">
        <v>0.06</v>
      </c>
      <c r="C10" s="7">
        <v>10.25</v>
      </c>
      <c r="D10" s="27">
        <v>6.1842105263157907E-2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40">
        <v>5.0999999999999997E-2</v>
      </c>
      <c r="C11" s="7">
        <v>10.65</v>
      </c>
      <c r="D11" s="27">
        <v>6.1842105263157907E-2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40">
        <v>5.6000000000000001E-2</v>
      </c>
      <c r="C12" s="7">
        <v>11.1</v>
      </c>
      <c r="D12" s="27">
        <v>6.1842105263157907E-2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40">
        <v>5.5E-2</v>
      </c>
      <c r="C13" s="7">
        <v>11.45</v>
      </c>
      <c r="D13" s="27">
        <v>6.1842105263157907E-2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40">
        <v>6.3E-2</v>
      </c>
      <c r="C14" s="7">
        <v>12.5</v>
      </c>
      <c r="D14" s="27">
        <v>6.1842105263157907E-2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40">
        <v>6.5000000000000002E-2</v>
      </c>
      <c r="C15" s="7">
        <v>12.85</v>
      </c>
      <c r="D15" s="27">
        <v>6.1842105263157907E-2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40">
        <v>6.0999999999999999E-2</v>
      </c>
      <c r="C16" s="7">
        <v>13.63</v>
      </c>
      <c r="D16" s="27">
        <v>6.1842105263157907E-2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40">
        <v>7.1999999999999995E-2</v>
      </c>
      <c r="C17" s="7">
        <v>14.04</v>
      </c>
      <c r="D17" s="27">
        <v>6.1842105263157907E-2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40">
        <v>0.06</v>
      </c>
      <c r="C18" s="7">
        <v>16.399999999999999</v>
      </c>
      <c r="D18" s="27">
        <v>6.1842105263157907E-2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40">
        <v>0.06</v>
      </c>
      <c r="C19" s="7">
        <v>16.8</v>
      </c>
      <c r="D19" s="27">
        <v>6.1842105263157907E-2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9">
        <f>MAX(B3:B19)</f>
        <v>7.2999999999999995E-2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8">
        <f>MIN(B3:B19)</f>
        <v>4.3999999999999997E-2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8">
        <f>AVERAGE(B3:B19)</f>
        <v>6.2411764705882347E-2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8">
        <f>STDEV(B3:B19)</f>
        <v>8.1552040404380757E-3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ECDD-48B3-410F-B7F8-2AD84AB93B98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2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6">
        <v>24</v>
      </c>
      <c r="C3" s="7">
        <v>3.6</v>
      </c>
      <c r="D3" s="7">
        <v>24.157894736842106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6">
        <v>25</v>
      </c>
      <c r="C4" s="7">
        <v>4.8</v>
      </c>
      <c r="D4" s="7">
        <v>24.157894736842106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6">
        <v>23</v>
      </c>
      <c r="C5" s="7">
        <v>6.82</v>
      </c>
      <c r="D5" s="7">
        <v>24.157894736842106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6">
        <v>25</v>
      </c>
      <c r="C6" s="7">
        <v>7.12</v>
      </c>
      <c r="D6" s="7">
        <v>24.157894736842106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6">
        <v>24</v>
      </c>
      <c r="C7" s="7">
        <v>7.6</v>
      </c>
      <c r="D7" s="7">
        <v>24.157894736842106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6">
        <v>26</v>
      </c>
      <c r="C8" s="7">
        <v>8.65</v>
      </c>
      <c r="D8" s="7">
        <v>24.157894736842106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6">
        <v>22</v>
      </c>
      <c r="C9" s="7">
        <v>9.4499999999999993</v>
      </c>
      <c r="D9" s="7">
        <v>24.157894736842106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6">
        <v>25</v>
      </c>
      <c r="C10" s="7">
        <v>10.25</v>
      </c>
      <c r="D10" s="7">
        <v>24.157894736842106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6">
        <v>24</v>
      </c>
      <c r="C11" s="7">
        <v>10.65</v>
      </c>
      <c r="D11" s="7">
        <v>24.157894736842106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6">
        <v>24</v>
      </c>
      <c r="C12" s="7">
        <v>11.1</v>
      </c>
      <c r="D12" s="7">
        <v>24.157894736842106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6">
        <v>24</v>
      </c>
      <c r="C13" s="7">
        <v>11.45</v>
      </c>
      <c r="D13" s="7">
        <v>24.157894736842106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6">
        <v>25</v>
      </c>
      <c r="C14" s="7">
        <v>12.5</v>
      </c>
      <c r="D14" s="7">
        <v>24.157894736842106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6">
        <v>24</v>
      </c>
      <c r="C15" s="7">
        <v>12.85</v>
      </c>
      <c r="D15" s="7">
        <v>24.157894736842106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6">
        <v>23</v>
      </c>
      <c r="C16" s="7">
        <v>13.63</v>
      </c>
      <c r="D16" s="7">
        <v>24.157894736842106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6">
        <v>23</v>
      </c>
      <c r="C17" s="7">
        <v>14.04</v>
      </c>
      <c r="D17" s="7">
        <v>24.157894736842106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6">
        <v>24</v>
      </c>
      <c r="C18" s="7">
        <v>16.399999999999999</v>
      </c>
      <c r="D18" s="7">
        <v>24.157894736842106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6">
        <v>26</v>
      </c>
      <c r="C19" s="7">
        <v>16.8</v>
      </c>
      <c r="D19" s="7">
        <v>24.157894736842106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7">
        <f>MAX(B3:B19)</f>
        <v>26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7">
        <f>MIN(B3:B19)</f>
        <v>22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7">
        <f>AVERAGE(B3:B19)</f>
        <v>24.176470588235293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7">
        <f>STDEV(B3:B19)</f>
        <v>1.0744355563298722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E956-8B30-4585-BCDE-417E40BD6DF2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28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28" t="s">
        <v>29</v>
      </c>
      <c r="C2" s="22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2</v>
      </c>
      <c r="C3" s="7">
        <v>3.6</v>
      </c>
      <c r="D3" s="7">
        <v>1.8052631578947367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1.5</v>
      </c>
      <c r="C4" s="7">
        <v>4.8</v>
      </c>
      <c r="D4" s="7">
        <v>1.8052631578947367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1.9</v>
      </c>
      <c r="C5" s="7">
        <v>6.82</v>
      </c>
      <c r="D5" s="7">
        <v>1.8052631578947367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1.3</v>
      </c>
      <c r="C6" s="7">
        <v>7.12</v>
      </c>
      <c r="D6" s="7">
        <v>1.8052631578947367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1.6</v>
      </c>
      <c r="C7" s="7">
        <v>7.6</v>
      </c>
      <c r="D7" s="7">
        <v>1.8052631578947367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1.3</v>
      </c>
      <c r="C8" s="7">
        <v>8.65</v>
      </c>
      <c r="D8" s="7">
        <v>1.8052631578947367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1.6</v>
      </c>
      <c r="C9" s="7">
        <v>9.4499999999999993</v>
      </c>
      <c r="D9" s="7">
        <v>1.8052631578947367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2.1</v>
      </c>
      <c r="C10" s="7">
        <v>10.25</v>
      </c>
      <c r="D10" s="7">
        <v>1.8052631578947367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1.9</v>
      </c>
      <c r="C11" s="7">
        <v>10.65</v>
      </c>
      <c r="D11" s="7">
        <v>1.8052631578947367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2</v>
      </c>
      <c r="C12" s="7">
        <v>11.1</v>
      </c>
      <c r="D12" s="7">
        <v>1.8052631578947367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1.9</v>
      </c>
      <c r="C13" s="7">
        <v>11.45</v>
      </c>
      <c r="D13" s="7">
        <v>1.8052631578947367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1.8</v>
      </c>
      <c r="C14" s="7">
        <v>12.5</v>
      </c>
      <c r="D14" s="7">
        <v>1.8052631578947367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2.1</v>
      </c>
      <c r="C15" s="7">
        <v>12.85</v>
      </c>
      <c r="D15" s="7">
        <v>1.8052631578947367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1.9</v>
      </c>
      <c r="C16" s="7">
        <v>13.63</v>
      </c>
      <c r="D16" s="7">
        <v>1.8052631578947367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2</v>
      </c>
      <c r="C17" s="7">
        <v>14.04</v>
      </c>
      <c r="D17" s="7">
        <v>1.8052631578947367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1.9</v>
      </c>
      <c r="C18" s="7">
        <v>16.399999999999999</v>
      </c>
      <c r="D18" s="7">
        <v>1.8052631578947367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7">
        <v>2.1</v>
      </c>
      <c r="C19" s="7">
        <v>16.8</v>
      </c>
      <c r="D19" s="7">
        <v>1.8052631578947367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5">
        <f>MAX(B3:B19)</f>
        <v>2.1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1">
        <f>MIN(B3:B19)</f>
        <v>1.3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1">
        <f>AVERAGE(B3:B19)</f>
        <v>1.8176470588235296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1">
        <f>STDEV(B3:B19)</f>
        <v>0.26276247381819529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5C56-A087-452C-B8B3-269207B99CC6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27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12</v>
      </c>
      <c r="C3" s="7">
        <v>3.6</v>
      </c>
      <c r="D3" s="7">
        <v>11.789473684210526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12</v>
      </c>
      <c r="C4" s="7">
        <v>4.8</v>
      </c>
      <c r="D4" s="7">
        <v>11.789473684210526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12</v>
      </c>
      <c r="C5" s="7">
        <v>6.82</v>
      </c>
      <c r="D5" s="7">
        <v>11.789473684210526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12</v>
      </c>
      <c r="C6" s="7">
        <v>7.12</v>
      </c>
      <c r="D6" s="7">
        <v>11.789473684210526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12</v>
      </c>
      <c r="C7" s="7">
        <v>7.6</v>
      </c>
      <c r="D7" s="7">
        <v>11.789473684210526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12</v>
      </c>
      <c r="C8" s="7">
        <v>8.65</v>
      </c>
      <c r="D8" s="7">
        <v>11.789473684210526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9</v>
      </c>
      <c r="C9" s="7">
        <v>9.4499999999999993</v>
      </c>
      <c r="D9" s="7">
        <v>11.789473684210526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11</v>
      </c>
      <c r="C10" s="7">
        <v>10.25</v>
      </c>
      <c r="D10" s="7">
        <v>11.789473684210526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11</v>
      </c>
      <c r="C11" s="7">
        <v>10.65</v>
      </c>
      <c r="D11" s="7">
        <v>11.789473684210526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12</v>
      </c>
      <c r="C12" s="7">
        <v>11.1</v>
      </c>
      <c r="D12" s="7">
        <v>11.789473684210526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11</v>
      </c>
      <c r="C13" s="7">
        <v>11.45</v>
      </c>
      <c r="D13" s="7">
        <v>11.789473684210526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13</v>
      </c>
      <c r="C14" s="7">
        <v>12.5</v>
      </c>
      <c r="D14" s="7">
        <v>11.789473684210526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13</v>
      </c>
      <c r="C15" s="7">
        <v>12.85</v>
      </c>
      <c r="D15" s="7">
        <v>11.789473684210526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13</v>
      </c>
      <c r="C16" s="7">
        <v>13.63</v>
      </c>
      <c r="D16" s="7">
        <v>11.789473684210526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11</v>
      </c>
      <c r="C17" s="7">
        <v>14.04</v>
      </c>
      <c r="D17" s="7">
        <v>11.789473684210526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12</v>
      </c>
      <c r="C18" s="7">
        <v>16.399999999999999</v>
      </c>
      <c r="D18" s="7">
        <v>11.789473684210526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7">
        <v>12</v>
      </c>
      <c r="C19" s="7">
        <v>16.8</v>
      </c>
      <c r="D19" s="7">
        <v>11.789473684210526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5">
        <f>MAX(B3:B19)</f>
        <v>13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1">
        <f>MIN(B3:B19)</f>
        <v>9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1">
        <f>AVERAGE(B3:B19)</f>
        <v>11.764705882352942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1">
        <f>STDEV(B3:B19)</f>
        <v>0.97014250014533177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D0DC-7093-462B-89CC-B077988C6421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23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4</v>
      </c>
      <c r="C3" s="7">
        <v>3.6</v>
      </c>
      <c r="D3" s="7">
        <v>3.736842105263158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4</v>
      </c>
      <c r="C4" s="7">
        <v>4.8</v>
      </c>
      <c r="D4" s="7">
        <v>3.736842105263158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4</v>
      </c>
      <c r="C5" s="7">
        <v>6.82</v>
      </c>
      <c r="D5" s="7">
        <v>3.736842105263158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4</v>
      </c>
      <c r="C6" s="7">
        <v>7.12</v>
      </c>
      <c r="D6" s="7">
        <v>3.736842105263158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4</v>
      </c>
      <c r="C7" s="7">
        <v>7.6</v>
      </c>
      <c r="D7" s="7">
        <v>3.736842105263158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4</v>
      </c>
      <c r="C8" s="7">
        <v>8.65</v>
      </c>
      <c r="D8" s="7">
        <v>3.736842105263158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3</v>
      </c>
      <c r="C9" s="7">
        <v>9.4499999999999993</v>
      </c>
      <c r="D9" s="7">
        <v>3.736842105263158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4</v>
      </c>
      <c r="C10" s="7">
        <v>10.25</v>
      </c>
      <c r="D10" s="7">
        <v>3.736842105263158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4</v>
      </c>
      <c r="C11" s="7">
        <v>10.65</v>
      </c>
      <c r="D11" s="7">
        <v>3.736842105263158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3</v>
      </c>
      <c r="C12" s="7">
        <v>11.1</v>
      </c>
      <c r="D12" s="7">
        <v>3.736842105263158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3</v>
      </c>
      <c r="C13" s="7">
        <v>11.45</v>
      </c>
      <c r="D13" s="7">
        <v>3.736842105263158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4</v>
      </c>
      <c r="C14" s="7">
        <v>12.5</v>
      </c>
      <c r="D14" s="7">
        <v>3.736842105263158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4</v>
      </c>
      <c r="C15" s="7">
        <v>12.85</v>
      </c>
      <c r="D15" s="7">
        <v>3.736842105263158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3</v>
      </c>
      <c r="C16" s="7">
        <v>13.63</v>
      </c>
      <c r="D16" s="7">
        <v>3.736842105263158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3</v>
      </c>
      <c r="C17" s="7">
        <v>14.04</v>
      </c>
      <c r="D17" s="7">
        <v>3.736842105263158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4</v>
      </c>
      <c r="C18" s="7">
        <v>16.399999999999999</v>
      </c>
      <c r="D18" s="7">
        <v>3.736842105263158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0">
        <v>4</v>
      </c>
      <c r="C19" s="7">
        <v>16.8</v>
      </c>
      <c r="D19" s="7">
        <v>3.736842105263158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34" t="s">
        <v>30</v>
      </c>
      <c r="B20" s="31">
        <f>MAX(B3:B19)</f>
        <v>4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34" t="s">
        <v>31</v>
      </c>
      <c r="B21" s="31">
        <f>MIN(B3:B19)</f>
        <v>3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34" t="s">
        <v>34</v>
      </c>
      <c r="B22" s="31">
        <f>AVERAGE(B3:B19)</f>
        <v>3.7058823529411766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34" t="s">
        <v>35</v>
      </c>
      <c r="B23" s="31">
        <f>STDEV(B3:B19)</f>
        <v>0.46966821831386224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2374-854B-4FDE-966C-91F00219B63E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10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11">
        <v>110</v>
      </c>
      <c r="C3" s="7">
        <v>3.6</v>
      </c>
      <c r="D3" s="7">
        <v>121.05263157894737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11">
        <v>87</v>
      </c>
      <c r="C4" s="7">
        <v>4.8</v>
      </c>
      <c r="D4" s="7">
        <v>121.05263157894737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>
        <v>151</v>
      </c>
      <c r="C5" s="7">
        <v>6.82</v>
      </c>
      <c r="D5" s="7">
        <v>121.05263157894737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11">
        <v>89</v>
      </c>
      <c r="C6" s="7">
        <v>7.12</v>
      </c>
      <c r="D6" s="7">
        <v>121.05263157894737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11">
        <v>99</v>
      </c>
      <c r="C7" s="7">
        <v>7.6</v>
      </c>
      <c r="D7" s="7">
        <v>121.05263157894737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11">
        <v>84</v>
      </c>
      <c r="C8" s="7">
        <v>8.65</v>
      </c>
      <c r="D8" s="7">
        <v>121.05263157894737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11">
        <v>124</v>
      </c>
      <c r="C9" s="7">
        <v>9.4499999999999993</v>
      </c>
      <c r="D9" s="7">
        <v>121.05263157894737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11">
        <v>142</v>
      </c>
      <c r="C10" s="7">
        <v>10.25</v>
      </c>
      <c r="D10" s="7">
        <v>121.05263157894737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11">
        <v>129</v>
      </c>
      <c r="C11" s="7">
        <v>10.65</v>
      </c>
      <c r="D11" s="7">
        <v>121.05263157894737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11">
        <v>132</v>
      </c>
      <c r="C12" s="7">
        <v>11.1</v>
      </c>
      <c r="D12" s="7">
        <v>121.05263157894737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11">
        <v>139</v>
      </c>
      <c r="C13" s="7">
        <v>11.45</v>
      </c>
      <c r="D13" s="7">
        <v>121.05263157894737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11">
        <v>144</v>
      </c>
      <c r="C14" s="7">
        <v>12.5</v>
      </c>
      <c r="D14" s="7">
        <v>121.05263157894737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11">
        <v>112</v>
      </c>
      <c r="C15" s="7">
        <v>12.85</v>
      </c>
      <c r="D15" s="7">
        <v>121.05263157894737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11">
        <v>126</v>
      </c>
      <c r="C16" s="7">
        <v>13.63</v>
      </c>
      <c r="D16" s="7">
        <v>121.05263157894737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11">
        <v>132</v>
      </c>
      <c r="C17" s="7">
        <v>14.04</v>
      </c>
      <c r="D17" s="7">
        <v>121.05263157894737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11">
        <v>133</v>
      </c>
      <c r="C18" s="7">
        <v>16.399999999999999</v>
      </c>
      <c r="D18" s="7">
        <v>121.05263157894737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2">
        <v>141</v>
      </c>
      <c r="C19" s="7">
        <v>16.8</v>
      </c>
      <c r="D19" s="7">
        <v>121.05263157894737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1">
        <f>MAX(B3:B19)</f>
        <v>151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1">
        <f>MIN(B3:B19)</f>
        <v>84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1">
        <f>AVERAGE(B3:B19)</f>
        <v>122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1">
        <f>STDEV(B3:B19)</f>
        <v>21.354156504062622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CD9D-4484-463E-B024-C04ABB22EECA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8" t="s">
        <v>9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45" t="s">
        <v>33</v>
      </c>
      <c r="C2" s="22" t="s">
        <v>36</v>
      </c>
      <c r="D2" s="45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14</v>
      </c>
      <c r="C3" s="7">
        <v>3.6</v>
      </c>
      <c r="D3" s="7">
        <v>14.578947368421053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12</v>
      </c>
      <c r="C4" s="7">
        <v>4.8</v>
      </c>
      <c r="D4" s="7">
        <v>14.578947368421053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15</v>
      </c>
      <c r="C5" s="7">
        <v>6.82</v>
      </c>
      <c r="D5" s="7">
        <v>14.578947368421053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14</v>
      </c>
      <c r="C6" s="7">
        <v>7.12</v>
      </c>
      <c r="D6" s="7">
        <v>14.578947368421053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14</v>
      </c>
      <c r="C7" s="7">
        <v>7.6</v>
      </c>
      <c r="D7" s="7">
        <v>14.578947368421053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14</v>
      </c>
      <c r="C8" s="7">
        <v>8.65</v>
      </c>
      <c r="D8" s="7">
        <v>14.578947368421053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14</v>
      </c>
      <c r="C9" s="7">
        <v>9.4499999999999993</v>
      </c>
      <c r="D9" s="7">
        <v>14.578947368421053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15</v>
      </c>
      <c r="C10" s="7">
        <v>10.25</v>
      </c>
      <c r="D10" s="7">
        <v>14.578947368421053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15</v>
      </c>
      <c r="C11" s="7">
        <v>10.65</v>
      </c>
      <c r="D11" s="7">
        <v>14.578947368421053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15</v>
      </c>
      <c r="C12" s="7">
        <v>11.1</v>
      </c>
      <c r="D12" s="7">
        <v>14.578947368421053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15</v>
      </c>
      <c r="C13" s="7">
        <v>11.45</v>
      </c>
      <c r="D13" s="7">
        <v>14.578947368421053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16</v>
      </c>
      <c r="C14" s="7">
        <v>12.5</v>
      </c>
      <c r="D14" s="7">
        <v>14.578947368421053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14</v>
      </c>
      <c r="C15" s="7">
        <v>12.85</v>
      </c>
      <c r="D15" s="7">
        <v>14.578947368421053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16</v>
      </c>
      <c r="C16" s="7">
        <v>13.63</v>
      </c>
      <c r="D16" s="7">
        <v>14.578947368421053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13</v>
      </c>
      <c r="C17" s="7">
        <v>14.04</v>
      </c>
      <c r="D17" s="7">
        <v>14.578947368421053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15</v>
      </c>
      <c r="C18" s="7">
        <v>16.399999999999999</v>
      </c>
      <c r="D18" s="7">
        <v>14.578947368421053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30">
        <v>18</v>
      </c>
      <c r="C19" s="7">
        <v>16.8</v>
      </c>
      <c r="D19" s="7">
        <v>14.578947368421053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31">
        <f>MAX(B3:B19)</f>
        <v>18</v>
      </c>
      <c r="C20" s="4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31">
        <f>MIN(B3:B19)</f>
        <v>12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31">
        <f>AVERAGE(B3:B19)</f>
        <v>14.647058823529411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31">
        <f>STDEV(B3:B19)</f>
        <v>1.3200935795706037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7C26-BF23-4012-974A-8F4F9EAF3BC6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1" width="9.109375" style="2"/>
    <col min="2" max="2" width="9.109375" style="5"/>
    <col min="3" max="3" width="7.5546875" style="2" bestFit="1" customWidth="1"/>
    <col min="4" max="16384" width="9.109375" style="2"/>
  </cols>
  <sheetData>
    <row r="1" spans="2:39" ht="13.8" x14ac:dyDescent="0.25">
      <c r="B1" s="22" t="s">
        <v>18</v>
      </c>
      <c r="C1" s="22" t="s">
        <v>32</v>
      </c>
      <c r="D1" s="28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22" t="s">
        <v>29</v>
      </c>
      <c r="C2" s="22" t="s">
        <v>36</v>
      </c>
      <c r="D2" s="28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23">
        <v>0.52</v>
      </c>
      <c r="C3" s="7">
        <v>3.6</v>
      </c>
      <c r="D3" s="27">
        <v>0.52263157894736845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23">
        <v>0.52</v>
      </c>
      <c r="C4" s="7">
        <v>4.8</v>
      </c>
      <c r="D4" s="27">
        <v>0.52263157894736845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23">
        <v>0.5</v>
      </c>
      <c r="C5" s="7">
        <v>6.82</v>
      </c>
      <c r="D5" s="27">
        <v>0.52263157894736845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23">
        <v>0.54</v>
      </c>
      <c r="C6" s="7">
        <v>7.12</v>
      </c>
      <c r="D6" s="27">
        <v>0.52263157894736845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23">
        <v>0.53</v>
      </c>
      <c r="C7" s="7">
        <v>7.6</v>
      </c>
      <c r="D7" s="27">
        <v>0.52263157894736845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23">
        <v>0.56999999999999995</v>
      </c>
      <c r="C8" s="7">
        <v>8.65</v>
      </c>
      <c r="D8" s="27">
        <v>0.52263157894736845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23">
        <v>0.48</v>
      </c>
      <c r="C9" s="7">
        <v>9.4499999999999993</v>
      </c>
      <c r="D9" s="27">
        <v>0.52263157894736845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23">
        <v>0.53</v>
      </c>
      <c r="C10" s="7">
        <v>10.25</v>
      </c>
      <c r="D10" s="27">
        <v>0.52263157894736845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23">
        <v>0.52</v>
      </c>
      <c r="C11" s="7">
        <v>10.65</v>
      </c>
      <c r="D11" s="27">
        <v>0.52263157894736845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23">
        <v>0.51</v>
      </c>
      <c r="C12" s="7">
        <v>11.1</v>
      </c>
      <c r="D12" s="27">
        <v>0.52263157894736845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23">
        <v>0.52</v>
      </c>
      <c r="C13" s="7">
        <v>11.45</v>
      </c>
      <c r="D13" s="27">
        <v>0.52263157894736845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23">
        <v>0.54</v>
      </c>
      <c r="C14" s="7">
        <v>12.5</v>
      </c>
      <c r="D14" s="27">
        <v>0.52263157894736845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23">
        <v>0.52</v>
      </c>
      <c r="C15" s="7">
        <v>12.85</v>
      </c>
      <c r="D15" s="27">
        <v>0.52263157894736845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23">
        <v>0.51</v>
      </c>
      <c r="C16" s="7">
        <v>13.63</v>
      </c>
      <c r="D16" s="27">
        <v>0.52263157894736845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23">
        <v>0.5</v>
      </c>
      <c r="C17" s="7">
        <v>14.04</v>
      </c>
      <c r="D17" s="27">
        <v>0.52263157894736845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23">
        <v>0.53</v>
      </c>
      <c r="C18" s="7">
        <v>16.399999999999999</v>
      </c>
      <c r="D18" s="27">
        <v>0.52263157894736845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23">
        <v>0.52</v>
      </c>
      <c r="C19" s="7">
        <v>16.8</v>
      </c>
      <c r="D19" s="27">
        <v>0.52263157894736845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6">
        <f>MAX(B3:B19)</f>
        <v>0.56999999999999995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5">
        <f>MIN(B3:B19)</f>
        <v>0.48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5">
        <f>AVERAGE(B3:B19)</f>
        <v>0.52117647058823524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5">
        <f>STDEV(B3:B19)</f>
        <v>1.9647631199834394E-2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EB4F-D933-4EBF-AE6E-2E307BD5C1C5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11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11">
        <v>94</v>
      </c>
      <c r="C3" s="7">
        <v>3.6</v>
      </c>
      <c r="D3" s="8">
        <v>87.368421052631575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11">
        <v>90</v>
      </c>
      <c r="C4" s="7">
        <v>4.8</v>
      </c>
      <c r="D4" s="8">
        <v>87.368421052631575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>
        <v>91</v>
      </c>
      <c r="C5" s="7">
        <v>6.82</v>
      </c>
      <c r="D5" s="8">
        <v>87.368421052631575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11">
        <v>90</v>
      </c>
      <c r="C6" s="7">
        <v>7.12</v>
      </c>
      <c r="D6" s="8">
        <v>87.368421052631575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11">
        <v>88</v>
      </c>
      <c r="C7" s="7">
        <v>7.6</v>
      </c>
      <c r="D7" s="8">
        <v>87.368421052631575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11">
        <v>85</v>
      </c>
      <c r="C8" s="7">
        <v>8.65</v>
      </c>
      <c r="D8" s="8">
        <v>87.368421052631575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11">
        <v>69</v>
      </c>
      <c r="C9" s="7">
        <v>9.4499999999999993</v>
      </c>
      <c r="D9" s="8">
        <v>87.368421052631575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11">
        <v>86</v>
      </c>
      <c r="C10" s="7">
        <v>10.25</v>
      </c>
      <c r="D10" s="8">
        <v>87.368421052631575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11">
        <v>81</v>
      </c>
      <c r="C11" s="7">
        <v>10.65</v>
      </c>
      <c r="D11" s="8">
        <v>87.368421052631575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11">
        <v>83</v>
      </c>
      <c r="C12" s="7">
        <v>11.1</v>
      </c>
      <c r="D12" s="8">
        <v>87.368421052631575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11">
        <v>82</v>
      </c>
      <c r="C13" s="7">
        <v>11.45</v>
      </c>
      <c r="D13" s="8">
        <v>87.368421052631575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11">
        <v>91</v>
      </c>
      <c r="C14" s="7">
        <v>12.5</v>
      </c>
      <c r="D14" s="8">
        <v>87.368421052631575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11">
        <v>97</v>
      </c>
      <c r="C15" s="7">
        <v>12.85</v>
      </c>
      <c r="D15" s="8">
        <v>87.368421052631575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11">
        <v>93</v>
      </c>
      <c r="C16" s="7">
        <v>13.63</v>
      </c>
      <c r="D16" s="8">
        <v>87.368421052631575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11">
        <v>90</v>
      </c>
      <c r="C17" s="7">
        <v>14.04</v>
      </c>
      <c r="D17" s="8">
        <v>87.368421052631575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11">
        <v>89</v>
      </c>
      <c r="C18" s="7">
        <v>16.399999999999999</v>
      </c>
      <c r="D18" s="8">
        <v>87.368421052631575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11">
        <v>87</v>
      </c>
      <c r="C19" s="7">
        <v>16.8</v>
      </c>
      <c r="D19" s="7">
        <v>87.368421052631575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9" t="s">
        <v>30</v>
      </c>
      <c r="B20" s="20">
        <f>MAX(B3:B19)</f>
        <v>97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9" t="s">
        <v>31</v>
      </c>
      <c r="B21" s="21">
        <f>MIN(B3:B19)</f>
        <v>69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9" t="s">
        <v>34</v>
      </c>
      <c r="B22" s="21">
        <f>AVERAGE(B3:B19)</f>
        <v>87.411764705882348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9" t="s">
        <v>35</v>
      </c>
      <c r="B23" s="21">
        <f>STDEV(B3:B19)</f>
        <v>6.3841485682255605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3E69-677F-40E0-B178-AB1302A87B63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2" width="9.109375" style="2"/>
    <col min="3" max="3" width="7.5546875" style="2" bestFit="1" customWidth="1"/>
    <col min="4" max="16384" width="9.109375" style="2"/>
  </cols>
  <sheetData>
    <row r="1" spans="2:39" ht="13.8" x14ac:dyDescent="0.25">
      <c r="B1" s="22" t="s">
        <v>24</v>
      </c>
      <c r="C1" s="22" t="s">
        <v>32</v>
      </c>
      <c r="D1" s="2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33" t="s">
        <v>33</v>
      </c>
      <c r="C2" s="22" t="s">
        <v>36</v>
      </c>
      <c r="D2" s="3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17">
        <v>16</v>
      </c>
      <c r="C3" s="17">
        <v>3.6</v>
      </c>
      <c r="D3" s="17">
        <v>16.894736842105264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17">
        <v>15</v>
      </c>
      <c r="C4" s="17">
        <v>4.8</v>
      </c>
      <c r="D4" s="17">
        <v>16.894736842105264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7">
        <v>17</v>
      </c>
      <c r="C5" s="17">
        <v>6.82</v>
      </c>
      <c r="D5" s="17">
        <v>16.894736842105264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17">
        <v>15</v>
      </c>
      <c r="C6" s="17">
        <v>7.12</v>
      </c>
      <c r="D6" s="17">
        <v>16.894736842105264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17">
        <v>16</v>
      </c>
      <c r="C7" s="17">
        <v>7.6</v>
      </c>
      <c r="D7" s="17">
        <v>16.894736842105264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17">
        <v>16</v>
      </c>
      <c r="C8" s="17">
        <v>8.65</v>
      </c>
      <c r="D8" s="17">
        <v>16.894736842105264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17">
        <v>16</v>
      </c>
      <c r="C9" s="17">
        <v>9.4499999999999993</v>
      </c>
      <c r="D9" s="17">
        <v>16.894736842105264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17">
        <v>18</v>
      </c>
      <c r="C10" s="17">
        <v>10.25</v>
      </c>
      <c r="D10" s="17">
        <v>16.894736842105264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17">
        <v>18</v>
      </c>
      <c r="C11" s="17">
        <v>10.65</v>
      </c>
      <c r="D11" s="17">
        <v>16.894736842105264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17">
        <v>18</v>
      </c>
      <c r="C12" s="17">
        <v>11.1</v>
      </c>
      <c r="D12" s="17">
        <v>16.894736842105264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17">
        <v>18</v>
      </c>
      <c r="C13" s="17">
        <v>11.45</v>
      </c>
      <c r="D13" s="17">
        <v>16.894736842105264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17">
        <v>19</v>
      </c>
      <c r="C14" s="17">
        <v>12.5</v>
      </c>
      <c r="D14" s="17">
        <v>16.894736842105264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17">
        <v>17</v>
      </c>
      <c r="C15" s="17">
        <v>12.85</v>
      </c>
      <c r="D15" s="17">
        <v>16.894736842105264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17">
        <v>17</v>
      </c>
      <c r="C16" s="17">
        <v>13.63</v>
      </c>
      <c r="D16" s="17">
        <v>16.894736842105264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17">
        <v>15</v>
      </c>
      <c r="C17" s="17">
        <v>14.04</v>
      </c>
      <c r="D17" s="17">
        <v>16.894736842105264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17">
        <v>18</v>
      </c>
      <c r="C18" s="17">
        <v>16.399999999999999</v>
      </c>
      <c r="D18" s="17">
        <v>16.894736842105264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17">
        <v>19</v>
      </c>
      <c r="C19" s="17">
        <v>16.8</v>
      </c>
      <c r="D19" s="17">
        <v>16.894736842105264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5" t="s">
        <v>30</v>
      </c>
      <c r="B20" s="49">
        <f>MAX(B3:B19)</f>
        <v>19</v>
      </c>
      <c r="C20" s="4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5" t="s">
        <v>31</v>
      </c>
      <c r="B21" s="50">
        <f>MIN(B3:B19)</f>
        <v>15</v>
      </c>
      <c r="C21" s="4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5" t="s">
        <v>34</v>
      </c>
      <c r="B22" s="50">
        <f>AVERAGE(B3:B19)</f>
        <v>16.941176470588236</v>
      </c>
      <c r="C22" s="4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5" t="s">
        <v>35</v>
      </c>
      <c r="B23" s="50">
        <f>STDEV(B3:B19)</f>
        <v>1.3449251017851382</v>
      </c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4:39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4:39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C0B2-B30D-426B-850F-A024C587ED37}">
  <dimension ref="A1:AM34"/>
  <sheetViews>
    <sheetView workbookViewId="0">
      <selection activeCell="K1" sqref="K1:AE1"/>
    </sheetView>
  </sheetViews>
  <sheetFormatPr defaultColWidth="9.109375" defaultRowHeight="13.2" x14ac:dyDescent="0.25"/>
  <cols>
    <col min="1" max="1" width="9.109375" style="2"/>
    <col min="2" max="2" width="9.109375" style="1"/>
    <col min="3" max="3" width="7.5546875" style="2" bestFit="1" customWidth="1"/>
    <col min="4" max="4" width="9.109375" style="1"/>
    <col min="5" max="16384" width="9.109375" style="2"/>
  </cols>
  <sheetData>
    <row r="1" spans="2:39" ht="13.8" x14ac:dyDescent="0.25">
      <c r="B1" s="12" t="s">
        <v>3</v>
      </c>
      <c r="C1" s="13" t="s">
        <v>32</v>
      </c>
      <c r="D1" s="1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14" t="s">
        <v>33</v>
      </c>
      <c r="C2" s="13" t="s">
        <v>36</v>
      </c>
      <c r="D2" s="14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89</v>
      </c>
      <c r="C3" s="7">
        <v>3.6</v>
      </c>
      <c r="D3" s="7">
        <v>82.578947368421055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82</v>
      </c>
      <c r="C4" s="7">
        <v>4.8</v>
      </c>
      <c r="D4" s="7">
        <v>82.578947368421055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81</v>
      </c>
      <c r="C5" s="7">
        <v>6.82</v>
      </c>
      <c r="D5" s="7">
        <v>82.578947368421055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84</v>
      </c>
      <c r="C6" s="7">
        <v>7.12</v>
      </c>
      <c r="D6" s="7">
        <v>82.578947368421055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81</v>
      </c>
      <c r="C7" s="7">
        <v>7.6</v>
      </c>
      <c r="D7" s="7">
        <v>82.578947368421055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77</v>
      </c>
      <c r="C8" s="7">
        <v>8.65</v>
      </c>
      <c r="D8" s="7">
        <v>82.578947368421055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70</v>
      </c>
      <c r="C9" s="7">
        <v>9.4499999999999993</v>
      </c>
      <c r="D9" s="7">
        <v>82.578947368421055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84</v>
      </c>
      <c r="C10" s="7">
        <v>10.25</v>
      </c>
      <c r="D10" s="7">
        <v>82.578947368421055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79</v>
      </c>
      <c r="C11" s="7">
        <v>10.65</v>
      </c>
      <c r="D11" s="7">
        <v>82.578947368421055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83</v>
      </c>
      <c r="C12" s="7">
        <v>11.1</v>
      </c>
      <c r="D12" s="7">
        <v>82.578947368421055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80</v>
      </c>
      <c r="C13" s="7">
        <v>11.45</v>
      </c>
      <c r="D13" s="7">
        <v>82.578947368421055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88</v>
      </c>
      <c r="C14" s="7">
        <v>12.5</v>
      </c>
      <c r="D14" s="7">
        <v>82.578947368421055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92</v>
      </c>
      <c r="C15" s="7">
        <v>12.85</v>
      </c>
      <c r="D15" s="7">
        <v>82.578947368421055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85</v>
      </c>
      <c r="C16" s="7">
        <v>13.63</v>
      </c>
      <c r="D16" s="7">
        <v>82.578947368421055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78</v>
      </c>
      <c r="C17" s="7">
        <v>14.04</v>
      </c>
      <c r="D17" s="7">
        <v>82.578947368421055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87</v>
      </c>
      <c r="C18" s="7">
        <v>16.399999999999999</v>
      </c>
      <c r="D18" s="7">
        <v>82.578947368421055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7">
        <v>84</v>
      </c>
      <c r="C19" s="7">
        <v>16.8</v>
      </c>
      <c r="D19" s="7">
        <v>82.578947368421098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5" t="s">
        <v>30</v>
      </c>
      <c r="B20" s="49">
        <f>MAX(B3:B19)</f>
        <v>92</v>
      </c>
      <c r="C20" s="4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5" t="s">
        <v>31</v>
      </c>
      <c r="B21" s="50">
        <f>MIN(B3:B19)</f>
        <v>70</v>
      </c>
      <c r="C21" s="4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5" t="s">
        <v>34</v>
      </c>
      <c r="B22" s="50">
        <f>AVERAGE(B3:B19)</f>
        <v>82.588235294117652</v>
      </c>
      <c r="C22" s="4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5" t="s">
        <v>35</v>
      </c>
      <c r="B23" s="16">
        <f>STDEV(B3:B19)</f>
        <v>5.1606543132800962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5:39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5:39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64E4-0F51-4412-82F0-7E5F223848F4}">
  <dimension ref="A1:AM34"/>
  <sheetViews>
    <sheetView tabSelected="1" workbookViewId="0">
      <selection activeCell="K1" sqref="K1:AE1"/>
    </sheetView>
  </sheetViews>
  <sheetFormatPr defaultColWidth="9.109375" defaultRowHeight="13.2" x14ac:dyDescent="0.25"/>
  <cols>
    <col min="1" max="1" width="9.109375" style="2"/>
    <col min="2" max="2" width="9.109375" style="1"/>
    <col min="3" max="3" width="7.5546875" style="2" bestFit="1" customWidth="1"/>
    <col min="4" max="4" width="9.109375" style="1"/>
    <col min="5" max="16384" width="9.109375" style="2"/>
  </cols>
  <sheetData>
    <row r="1" spans="2:39" ht="13.8" x14ac:dyDescent="0.25">
      <c r="B1" s="12" t="s">
        <v>22</v>
      </c>
      <c r="C1" s="13" t="s">
        <v>32</v>
      </c>
      <c r="D1" s="12" t="s">
        <v>37</v>
      </c>
      <c r="E1" s="1"/>
      <c r="F1" s="1"/>
      <c r="G1" s="1"/>
      <c r="H1" s="1"/>
      <c r="I1" s="1"/>
      <c r="J1" s="1"/>
      <c r="K1" s="51" t="s">
        <v>38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1"/>
      <c r="AG1" s="1"/>
      <c r="AH1" s="1"/>
      <c r="AI1" s="1"/>
      <c r="AJ1" s="1"/>
      <c r="AK1" s="1"/>
      <c r="AL1" s="1"/>
      <c r="AM1" s="1"/>
    </row>
    <row r="2" spans="2:39" x14ac:dyDescent="0.25">
      <c r="B2" s="14" t="s">
        <v>33</v>
      </c>
      <c r="C2" s="13" t="s">
        <v>36</v>
      </c>
      <c r="D2" s="14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x14ac:dyDescent="0.25">
      <c r="B3" s="7">
        <v>72</v>
      </c>
      <c r="C3" s="7">
        <v>3.6</v>
      </c>
      <c r="D3" s="7">
        <v>79.84210526315789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s="7">
        <v>75</v>
      </c>
      <c r="C4" s="7">
        <v>4.8</v>
      </c>
      <c r="D4" s="7">
        <v>79.84210526315789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7">
        <v>72</v>
      </c>
      <c r="C5" s="7">
        <v>6.82</v>
      </c>
      <c r="D5" s="7">
        <v>79.84210526315789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x14ac:dyDescent="0.25">
      <c r="B6" s="7">
        <v>75</v>
      </c>
      <c r="C6" s="7">
        <v>7.12</v>
      </c>
      <c r="D6" s="7">
        <v>79.84210526315789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2:39" x14ac:dyDescent="0.25">
      <c r="B7" s="7">
        <v>73</v>
      </c>
      <c r="C7" s="7">
        <v>7.6</v>
      </c>
      <c r="D7" s="7">
        <v>79.84210526315789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2:39" x14ac:dyDescent="0.25">
      <c r="B8" s="7">
        <v>70</v>
      </c>
      <c r="C8" s="7">
        <v>8.65</v>
      </c>
      <c r="D8" s="7">
        <v>79.84210526315789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2:39" x14ac:dyDescent="0.25">
      <c r="B9" s="7">
        <v>107</v>
      </c>
      <c r="C9" s="7">
        <v>9.4499999999999993</v>
      </c>
      <c r="D9" s="7">
        <v>79.84210526315789</v>
      </c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2:39" x14ac:dyDescent="0.25">
      <c r="B10" s="7">
        <v>91</v>
      </c>
      <c r="C10" s="7">
        <v>10.25</v>
      </c>
      <c r="D10" s="7">
        <v>79.84210526315789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39" x14ac:dyDescent="0.25">
      <c r="B11" s="7">
        <v>98</v>
      </c>
      <c r="C11" s="7">
        <v>10.65</v>
      </c>
      <c r="D11" s="7">
        <v>79.84210526315789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2:39" x14ac:dyDescent="0.25">
      <c r="B12" s="7">
        <v>81</v>
      </c>
      <c r="C12" s="7">
        <v>11.1</v>
      </c>
      <c r="D12" s="7">
        <v>79.84210526315789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2:39" x14ac:dyDescent="0.25">
      <c r="B13" s="7">
        <v>92</v>
      </c>
      <c r="C13" s="7">
        <v>11.45</v>
      </c>
      <c r="D13" s="7">
        <v>79.84210526315789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2:39" x14ac:dyDescent="0.25">
      <c r="B14" s="7">
        <v>81</v>
      </c>
      <c r="C14" s="7">
        <v>12.5</v>
      </c>
      <c r="D14" s="7">
        <v>79.84210526315789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2:39" x14ac:dyDescent="0.25">
      <c r="B15" s="7">
        <v>75</v>
      </c>
      <c r="C15" s="7">
        <v>12.85</v>
      </c>
      <c r="D15" s="7">
        <v>79.84210526315789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2:39" x14ac:dyDescent="0.25">
      <c r="B16" s="7">
        <v>69</v>
      </c>
      <c r="C16" s="7">
        <v>13.63</v>
      </c>
      <c r="D16" s="7">
        <v>79.84210526315789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5">
      <c r="B17" s="7">
        <v>69</v>
      </c>
      <c r="C17" s="7">
        <v>14.04</v>
      </c>
      <c r="D17" s="7">
        <v>79.84210526315789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5">
      <c r="B18" s="7">
        <v>77</v>
      </c>
      <c r="C18" s="7">
        <v>16.399999999999999</v>
      </c>
      <c r="D18" s="7">
        <v>79.84210526315789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5">
      <c r="B19" s="7">
        <v>81</v>
      </c>
      <c r="C19" s="7">
        <v>16.8</v>
      </c>
      <c r="D19" s="7">
        <v>79.84210526315789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s="15" t="s">
        <v>30</v>
      </c>
      <c r="B20" s="49">
        <f>MAX(B3:B19)</f>
        <v>107</v>
      </c>
      <c r="C20" s="4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5">
      <c r="A21" s="15" t="s">
        <v>31</v>
      </c>
      <c r="B21" s="50">
        <f>MIN(B3:B19)</f>
        <v>69</v>
      </c>
      <c r="C21" s="4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5">
      <c r="A22" s="15" t="s">
        <v>34</v>
      </c>
      <c r="B22" s="50">
        <f>AVERAGE(B3:B19)</f>
        <v>79.882352941176464</v>
      </c>
      <c r="C22" s="4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5">
      <c r="A23" s="15" t="s">
        <v>35</v>
      </c>
      <c r="B23" s="50">
        <f>STDEV(B3:B19)</f>
        <v>10.965185548710375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5:39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5:39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">
    <mergeCell ref="K1:A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30</vt:i4>
      </vt:variant>
    </vt:vector>
  </HeadingPairs>
  <TitlesOfParts>
    <vt:vector size="30" baseType="lpstr">
      <vt:lpstr>Paper Information</vt:lpstr>
      <vt:lpstr>Al</vt:lpstr>
      <vt:lpstr>As</vt:lpstr>
      <vt:lpstr>Ba</vt:lpstr>
      <vt:lpstr>Be</vt:lpstr>
      <vt:lpstr>Ca</vt:lpstr>
      <vt:lpstr>Co</vt:lpstr>
      <vt:lpstr>Cr</vt:lpstr>
      <vt:lpstr>Cu</vt:lpstr>
      <vt:lpstr>Fe</vt:lpstr>
      <vt:lpstr>K</vt:lpstr>
      <vt:lpstr>La</vt:lpstr>
      <vt:lpstr>Mg</vt:lpstr>
      <vt:lpstr>Mn</vt:lpstr>
      <vt:lpstr>Mo</vt:lpstr>
      <vt:lpstr>Na</vt:lpstr>
      <vt:lpstr>Nb</vt:lpstr>
      <vt:lpstr>Ni</vt:lpstr>
      <vt:lpstr>P</vt:lpstr>
      <vt:lpstr>Pb</vt:lpstr>
      <vt:lpstr>S</vt:lpstr>
      <vt:lpstr>Sc</vt:lpstr>
      <vt:lpstr>Sn</vt:lpstr>
      <vt:lpstr>Sr</vt:lpstr>
      <vt:lpstr>Th</vt:lpstr>
      <vt:lpstr>Ti</vt:lpstr>
      <vt:lpstr>V</vt:lpstr>
      <vt:lpstr>Y</vt:lpstr>
      <vt:lpstr>Zn</vt:lpstr>
      <vt:lpstr>Zr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dcterms:created xsi:type="dcterms:W3CDTF">2018-05-31T17:04:53Z</dcterms:created>
  <dcterms:modified xsi:type="dcterms:W3CDTF">2019-03-25T10:24:44Z</dcterms:modified>
</cp:coreProperties>
</file>